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215" windowHeight="11040" tabRatio="737"/>
  </bookViews>
  <sheets>
    <sheet name="табл.4 Паспорт МП" sheetId="1" r:id="rId1"/>
  </sheets>
  <calcPr calcId="162913"/>
</workbook>
</file>

<file path=xl/calcChain.xml><?xml version="1.0" encoding="utf-8"?>
<calcChain xmlns="http://schemas.openxmlformats.org/spreadsheetml/2006/main">
  <c r="F10" i="1" l="1"/>
  <c r="K94" i="1" l="1"/>
  <c r="K95" i="1"/>
  <c r="K96" i="1"/>
  <c r="K97" i="1"/>
  <c r="K98" i="1"/>
  <c r="K99" i="1"/>
  <c r="K100" i="1"/>
  <c r="K93" i="1"/>
  <c r="K89" i="1"/>
  <c r="K90" i="1"/>
  <c r="K91" i="1"/>
  <c r="K88" i="1"/>
  <c r="K84" i="1"/>
  <c r="K85" i="1"/>
  <c r="K86" i="1"/>
  <c r="K83" i="1"/>
  <c r="K79" i="1"/>
  <c r="K80" i="1"/>
  <c r="K81" i="1"/>
  <c r="K78" i="1"/>
  <c r="K74" i="1"/>
  <c r="K75" i="1"/>
  <c r="K76" i="1"/>
  <c r="K73" i="1"/>
  <c r="K69" i="1"/>
  <c r="K70" i="1"/>
  <c r="K71" i="1"/>
  <c r="K68" i="1"/>
  <c r="K67" i="1" s="1"/>
  <c r="K64" i="1"/>
  <c r="K65" i="1"/>
  <c r="K66" i="1"/>
  <c r="K63" i="1"/>
  <c r="K59" i="1"/>
  <c r="K60" i="1"/>
  <c r="K61" i="1"/>
  <c r="K58" i="1"/>
  <c r="K54" i="1"/>
  <c r="K55" i="1"/>
  <c r="K56" i="1"/>
  <c r="K53" i="1"/>
  <c r="K49" i="1"/>
  <c r="K50" i="1"/>
  <c r="K51" i="1"/>
  <c r="K48" i="1"/>
  <c r="K44" i="1"/>
  <c r="K45" i="1"/>
  <c r="K46" i="1"/>
  <c r="K43" i="1"/>
  <c r="K39" i="1"/>
  <c r="K40" i="1"/>
  <c r="K41" i="1"/>
  <c r="K38" i="1"/>
  <c r="K34" i="1"/>
  <c r="K35" i="1"/>
  <c r="K36" i="1"/>
  <c r="K33" i="1"/>
  <c r="K29" i="1"/>
  <c r="K30" i="1"/>
  <c r="K31" i="1"/>
  <c r="K28" i="1"/>
  <c r="K24" i="1"/>
  <c r="K25" i="1"/>
  <c r="K26" i="1"/>
  <c r="K23" i="1"/>
  <c r="K19" i="1"/>
  <c r="K20" i="1"/>
  <c r="K21" i="1"/>
  <c r="K18" i="1"/>
  <c r="K17" i="1" s="1"/>
  <c r="K14" i="1"/>
  <c r="K15" i="1"/>
  <c r="K16" i="1"/>
  <c r="K13" i="1"/>
  <c r="K12" i="1" s="1"/>
  <c r="F92" i="1"/>
  <c r="G92" i="1"/>
  <c r="H92" i="1"/>
  <c r="I92" i="1"/>
  <c r="J92" i="1"/>
  <c r="E92" i="1"/>
  <c r="F87" i="1"/>
  <c r="G87" i="1"/>
  <c r="H87" i="1"/>
  <c r="I87" i="1"/>
  <c r="J87" i="1"/>
  <c r="E87" i="1"/>
  <c r="E67" i="1"/>
  <c r="F67" i="1"/>
  <c r="K37" i="1" l="1"/>
  <c r="K42" i="1"/>
  <c r="K47" i="1"/>
  <c r="K52" i="1"/>
  <c r="K57" i="1"/>
  <c r="K62" i="1"/>
  <c r="K22" i="1"/>
  <c r="K27" i="1"/>
  <c r="K32" i="1"/>
  <c r="K87" i="1"/>
  <c r="K92" i="1"/>
  <c r="F82" i="1" l="1"/>
  <c r="G82" i="1"/>
  <c r="H82" i="1"/>
  <c r="I82" i="1"/>
  <c r="J82" i="1"/>
  <c r="K82" i="1"/>
  <c r="E82" i="1"/>
  <c r="F77" i="1"/>
  <c r="G77" i="1"/>
  <c r="H77" i="1"/>
  <c r="I77" i="1"/>
  <c r="J77" i="1"/>
  <c r="K77" i="1"/>
  <c r="E77" i="1"/>
  <c r="F72" i="1"/>
  <c r="G72" i="1"/>
  <c r="H72" i="1"/>
  <c r="I72" i="1"/>
  <c r="J72" i="1"/>
  <c r="K72" i="1"/>
  <c r="E72" i="1"/>
  <c r="G67" i="1"/>
  <c r="H67" i="1"/>
  <c r="I67" i="1"/>
  <c r="J67" i="1"/>
  <c r="E8" i="1" l="1"/>
  <c r="F8" i="1"/>
  <c r="G8" i="1"/>
  <c r="H8" i="1"/>
  <c r="F11" i="1"/>
  <c r="G11" i="1"/>
  <c r="H11" i="1"/>
  <c r="I11" i="1"/>
  <c r="J11" i="1"/>
  <c r="E11" i="1"/>
  <c r="K11" i="1" s="1"/>
  <c r="G10" i="1"/>
  <c r="H10" i="1"/>
  <c r="I10" i="1"/>
  <c r="J10" i="1"/>
  <c r="E10" i="1"/>
  <c r="F9" i="1"/>
  <c r="G9" i="1"/>
  <c r="H9" i="1"/>
  <c r="I9" i="1"/>
  <c r="J9" i="1"/>
  <c r="E9" i="1"/>
  <c r="I8" i="1"/>
  <c r="J8" i="1"/>
  <c r="J17" i="1"/>
  <c r="I17" i="1"/>
  <c r="H17" i="1"/>
  <c r="G17" i="1"/>
  <c r="F17" i="1"/>
  <c r="E17" i="1"/>
  <c r="K9" i="1" l="1"/>
  <c r="K10" i="1"/>
  <c r="K8" i="1"/>
  <c r="K7" i="1"/>
  <c r="G22" i="1"/>
  <c r="H22" i="1"/>
  <c r="I22" i="1"/>
  <c r="J22" i="1"/>
  <c r="F12" i="1" l="1"/>
  <c r="G12" i="1" l="1"/>
  <c r="H12" i="1"/>
  <c r="I12" i="1"/>
  <c r="J12" i="1"/>
  <c r="E12" i="1"/>
  <c r="E22" i="1" l="1"/>
  <c r="E27" i="1"/>
  <c r="F22" i="1"/>
  <c r="F27" i="1"/>
  <c r="J62" i="1" l="1"/>
  <c r="I62" i="1"/>
  <c r="H62" i="1"/>
  <c r="G62" i="1"/>
  <c r="F62" i="1"/>
  <c r="E62" i="1"/>
  <c r="J57" i="1"/>
  <c r="I57" i="1"/>
  <c r="H57" i="1"/>
  <c r="G57" i="1"/>
  <c r="F57" i="1"/>
  <c r="E57" i="1"/>
  <c r="J52" i="1"/>
  <c r="I52" i="1"/>
  <c r="H52" i="1"/>
  <c r="G52" i="1"/>
  <c r="F52" i="1"/>
  <c r="E52" i="1"/>
  <c r="J47" i="1"/>
  <c r="I47" i="1"/>
  <c r="H47" i="1"/>
  <c r="G47" i="1"/>
  <c r="F47" i="1"/>
  <c r="E47" i="1"/>
  <c r="J42" i="1"/>
  <c r="I42" i="1"/>
  <c r="H42" i="1"/>
  <c r="G42" i="1"/>
  <c r="F42" i="1"/>
  <c r="E42" i="1"/>
  <c r="J37" i="1"/>
  <c r="I37" i="1"/>
  <c r="H37" i="1"/>
  <c r="G37" i="1"/>
  <c r="F37" i="1"/>
  <c r="E37" i="1"/>
  <c r="J32" i="1"/>
  <c r="I32" i="1"/>
  <c r="H32" i="1"/>
  <c r="G32" i="1"/>
  <c r="F32" i="1"/>
  <c r="E32" i="1"/>
  <c r="J27" i="1"/>
  <c r="I27" i="1"/>
  <c r="H27" i="1"/>
  <c r="G2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<sst xmlns="http://schemas.openxmlformats.org/spreadsheetml/2006/main" count="127" uniqueCount="38">
  <si>
    <t>№</t>
  </si>
  <si>
    <t>п/п</t>
  </si>
  <si>
    <t>Ответственный исполнитель, соисполнитель, исполнитель муниципальной программы, направление, структурный элемент, мероприятие (результат) &lt;7&gt;</t>
  </si>
  <si>
    <t>Источник финансового обеспечения &lt;8&gt;</t>
  </si>
  <si>
    <t>всего</t>
  </si>
  <si>
    <t>Муниципальная программа</t>
  </si>
  <si>
    <t>МБ</t>
  </si>
  <si>
    <t>ФБ</t>
  </si>
  <si>
    <t>ОБ</t>
  </si>
  <si>
    <t>ВБ</t>
  </si>
  <si>
    <t>Соисполнитель 
Территориальный орган «Пригородный»</t>
  </si>
  <si>
    <t>Соисполнитель 
Территориальный орган «Пельшемский»</t>
  </si>
  <si>
    <t>Соисполнитель 
Территориальный орган «Двиницкий»</t>
  </si>
  <si>
    <t>Соисполнитель 
Территориальный орган «Воробьевский»</t>
  </si>
  <si>
    <t>Соисполнитель 
Территориальный орган «Биряковский»</t>
  </si>
  <si>
    <t>Соисполнитель 
Территориальный орган «Архангельский»</t>
  </si>
  <si>
    <t>Объем финансового обеспечения по годам , тыс. руб.</t>
  </si>
  <si>
    <t>всего, 
в том числе:</t>
  </si>
  <si>
    <t xml:space="preserve">4. Финансовое обеспечение муниципальной программы </t>
  </si>
  <si>
    <t>Ответственный исполнитель 
МКУ СМО "Управление строительства и ЖКХ"</t>
  </si>
  <si>
    <t>Соисполнитель 
Территориальный орган "Город Сокол"</t>
  </si>
  <si>
    <t>Соисполнитель 
Территориальный орган "Город Кадников"</t>
  </si>
  <si>
    <t>Соисполнитель 
Территориальный орган «Чучковский»</t>
  </si>
  <si>
    <t>Администрация Сокольского муниципального округа</t>
  </si>
  <si>
    <t>Муниципальный проект "Реализация проекта"Народный бюджет"</t>
  </si>
  <si>
    <t>Муниципальный проект "Поставка сжиженного углеводородного газа населению"</t>
  </si>
  <si>
    <t>Выполнение мероприятий, направленных на обеспечение населения сжиженным углеводородным газом</t>
  </si>
  <si>
    <t>Вполнены мероприятия, направленные на повышение надежности теплоснабжения, водоснабжения и водоотведения и качества коммунальных ресурсов</t>
  </si>
  <si>
    <t>Муниципальный проект " Строительство и капитальный ремонт объектов теплоэнергетики"</t>
  </si>
  <si>
    <t>Выполнены мероприятия по  капитальному ремонту  тепловых сетей. Преобретено и установлено оборудование в котельные</t>
  </si>
  <si>
    <t>Муниципальный проект "Поддержка коммунального хозяйства"</t>
  </si>
  <si>
    <t xml:space="preserve"> Выполнение мероприятий по ремонту объектов коммунальной инфраструктуры</t>
  </si>
  <si>
    <t>Муниципальный проект "Организация уличного освещения"</t>
  </si>
  <si>
    <t>Муниципальный проект "Газификация Сокольского муниципального округа"</t>
  </si>
  <si>
    <t>Выполнены работы по техническому обслуживанию газового хозяйства</t>
  </si>
  <si>
    <t>Приложение 1 к паспору муниципальной программы</t>
  </si>
  <si>
    <t>Выполнены работы по ремонту и замене фонарей уличного освещения и организация уличного освещения.</t>
  </si>
  <si>
    <t>Выполнены работы по строительству газопровода низкого и высокого давления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</si>
</sst>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"/>
    <numFmt numFmtId="165" formatCode="0.000000"/>
    <numFmt numFmtId="166" formatCode="0.0000"/>
    <numFmt numFmtId="167" formatCode="#,##0.0"/>
    <numFmt numFmtId="168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6" fontId="3" fillId="0" borderId="0" xfId="0" applyNumberFormat="1" applyFont="1"/>
    <xf numFmtId="164" fontId="3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8" fontId="2" fillId="0" borderId="6" xfId="0" applyNumberFormat="1" applyFont="1" applyBorder="1" applyAlignment="1">
      <alignment horizontal="center" vertical="center" wrapText="1"/>
    </xf>
    <xf numFmtId="168" fontId="2" fillId="0" borderId="5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abSelected="1" topLeftCell="B1" workbookViewId="0">
      <selection activeCell="F8" sqref="F8"/>
    </sheetView>
  </sheetViews>
  <sheetFormatPr defaultRowHeight="15" x14ac:dyDescent="0.25"/>
  <cols>
    <col min="1" max="1" width="9.140625" style="4"/>
    <col min="2" max="2" width="8.28515625" style="5" customWidth="1"/>
    <col min="3" max="3" width="37.42578125" style="4" customWidth="1"/>
    <col min="4" max="4" width="13.42578125" style="5" customWidth="1"/>
    <col min="5" max="11" width="16.42578125" style="4" customWidth="1"/>
    <col min="12" max="12" width="11.42578125" style="4" bestFit="1" customWidth="1"/>
  </cols>
  <sheetData>
    <row r="1" spans="2:11" ht="15.75" x14ac:dyDescent="0.25">
      <c r="H1" s="32" t="s">
        <v>35</v>
      </c>
      <c r="I1" s="33"/>
      <c r="J1" s="33"/>
      <c r="K1" s="33"/>
    </row>
    <row r="2" spans="2:11" ht="18.75" x14ac:dyDescent="0.25">
      <c r="B2" s="34" t="s">
        <v>18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12" customHeight="1" x14ac:dyDescent="0.25">
      <c r="B3" s="1"/>
    </row>
    <row r="4" spans="2:11" ht="15.75" x14ac:dyDescent="0.25">
      <c r="B4" s="2" t="s">
        <v>0</v>
      </c>
      <c r="C4" s="35" t="s">
        <v>2</v>
      </c>
      <c r="D4" s="36" t="s">
        <v>3</v>
      </c>
      <c r="E4" s="37" t="s">
        <v>16</v>
      </c>
      <c r="F4" s="38"/>
      <c r="G4" s="38"/>
      <c r="H4" s="38"/>
      <c r="I4" s="38"/>
      <c r="J4" s="38"/>
      <c r="K4" s="39"/>
    </row>
    <row r="5" spans="2:11" ht="15.75" x14ac:dyDescent="0.25">
      <c r="B5" s="2" t="s">
        <v>1</v>
      </c>
      <c r="C5" s="35"/>
      <c r="D5" s="36"/>
      <c r="E5" s="2">
        <v>2025</v>
      </c>
      <c r="F5" s="2">
        <v>2026</v>
      </c>
      <c r="G5" s="2">
        <v>2027</v>
      </c>
      <c r="H5" s="2">
        <v>2028</v>
      </c>
      <c r="I5" s="2">
        <v>2029</v>
      </c>
      <c r="J5" s="2">
        <v>2030</v>
      </c>
      <c r="K5" s="2" t="s">
        <v>4</v>
      </c>
    </row>
    <row r="6" spans="2:11" x14ac:dyDescent="0.25"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</row>
    <row r="7" spans="2:11" ht="47.25" x14ac:dyDescent="0.25">
      <c r="B7" s="2">
        <v>1</v>
      </c>
      <c r="C7" s="20" t="s">
        <v>5</v>
      </c>
      <c r="D7" s="23" t="s">
        <v>17</v>
      </c>
      <c r="E7" s="24">
        <f>SUM(E8:E11)</f>
        <v>134958.20000000001</v>
      </c>
      <c r="F7" s="24">
        <f t="shared" ref="F7:J7" si="0">SUM(F8:F11)</f>
        <v>72497.100000000006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>K8+K9+K10+K11</f>
        <v>207455.3</v>
      </c>
    </row>
    <row r="8" spans="2:11" ht="15.75" x14ac:dyDescent="0.25">
      <c r="B8" s="2">
        <v>2</v>
      </c>
      <c r="C8" s="3"/>
      <c r="D8" s="2" t="s">
        <v>6</v>
      </c>
      <c r="E8" s="21">
        <f t="shared" ref="E8:J8" si="1">E13+E18+E23+E28+E33+E38+E43+E48+E53+E58+E63+E68+E97</f>
        <v>95939</v>
      </c>
      <c r="F8" s="13">
        <f t="shared" si="1"/>
        <v>12810.6</v>
      </c>
      <c r="G8" s="21">
        <f t="shared" si="1"/>
        <v>0</v>
      </c>
      <c r="H8" s="21">
        <f t="shared" si="1"/>
        <v>0</v>
      </c>
      <c r="I8" s="21">
        <f t="shared" si="1"/>
        <v>0</v>
      </c>
      <c r="J8" s="21">
        <f t="shared" si="1"/>
        <v>0</v>
      </c>
      <c r="K8" s="21">
        <f>E8+F8+G8+H8+I8+J8</f>
        <v>108749.6</v>
      </c>
    </row>
    <row r="9" spans="2:11" ht="15.75" x14ac:dyDescent="0.25">
      <c r="B9" s="2">
        <v>3</v>
      </c>
      <c r="C9" s="3"/>
      <c r="D9" s="2" t="s">
        <v>7</v>
      </c>
      <c r="E9" s="21">
        <f>E14+E19+E24+E29+E34+E39+E44+E49+E54+E59+E64+E69</f>
        <v>0</v>
      </c>
      <c r="F9" s="13">
        <f t="shared" ref="F9:J9" si="2">F14+F19+F24+F29+F34+F39+F44+F49+F54+F59+F64+F69</f>
        <v>0</v>
      </c>
      <c r="G9" s="21">
        <f t="shared" si="2"/>
        <v>0</v>
      </c>
      <c r="H9" s="21">
        <f t="shared" si="2"/>
        <v>0</v>
      </c>
      <c r="I9" s="21">
        <f t="shared" si="2"/>
        <v>0</v>
      </c>
      <c r="J9" s="21">
        <f t="shared" si="2"/>
        <v>0</v>
      </c>
      <c r="K9" s="21">
        <f t="shared" ref="K9:K11" si="3">E9+F9+G9+H9+I9+J9</f>
        <v>0</v>
      </c>
    </row>
    <row r="10" spans="2:11" ht="15.75" x14ac:dyDescent="0.25">
      <c r="B10" s="2">
        <v>4</v>
      </c>
      <c r="C10" s="3"/>
      <c r="D10" s="2" t="s">
        <v>8</v>
      </c>
      <c r="E10" s="21">
        <f t="shared" ref="E10:J10" si="4">E15+E20+E25+E30+E35+E40+E45+E50+E55+E60+E65+E70+E99</f>
        <v>39019.199999999997</v>
      </c>
      <c r="F10" s="13">
        <f t="shared" si="4"/>
        <v>59686.5</v>
      </c>
      <c r="G10" s="21">
        <f t="shared" si="4"/>
        <v>0</v>
      </c>
      <c r="H10" s="21">
        <f t="shared" si="4"/>
        <v>0</v>
      </c>
      <c r="I10" s="21">
        <f t="shared" si="4"/>
        <v>0</v>
      </c>
      <c r="J10" s="21">
        <f t="shared" si="4"/>
        <v>0</v>
      </c>
      <c r="K10" s="21">
        <f t="shared" si="3"/>
        <v>98705.7</v>
      </c>
    </row>
    <row r="11" spans="2:11" ht="15.75" x14ac:dyDescent="0.25">
      <c r="B11" s="2">
        <v>5</v>
      </c>
      <c r="C11" s="3"/>
      <c r="D11" s="2" t="s">
        <v>9</v>
      </c>
      <c r="E11" s="21">
        <f>E16+E21+E26+E31+E36+E41+E46+E51+E56+E61+E66+E71</f>
        <v>0</v>
      </c>
      <c r="F11" s="21">
        <f t="shared" ref="F11:J11" si="5">F16+F21+F26+F31+F36+F41+F46+F51+F56+F61+F66+F71</f>
        <v>0</v>
      </c>
      <c r="G11" s="21">
        <f t="shared" si="5"/>
        <v>0</v>
      </c>
      <c r="H11" s="21">
        <f t="shared" si="5"/>
        <v>0</v>
      </c>
      <c r="I11" s="21">
        <f t="shared" si="5"/>
        <v>0</v>
      </c>
      <c r="J11" s="21">
        <f t="shared" si="5"/>
        <v>0</v>
      </c>
      <c r="K11" s="21">
        <f t="shared" si="3"/>
        <v>0</v>
      </c>
    </row>
    <row r="12" spans="2:11" ht="47.25" x14ac:dyDescent="0.25">
      <c r="B12" s="2">
        <v>1</v>
      </c>
      <c r="C12" s="20" t="s">
        <v>19</v>
      </c>
      <c r="D12" s="23" t="s">
        <v>17</v>
      </c>
      <c r="E12" s="24">
        <f>SUM(E13:E16)</f>
        <v>104034.09999999999</v>
      </c>
      <c r="F12" s="24">
        <f t="shared" ref="F12:J12" si="6">SUM(F13:F16)</f>
        <v>16875</v>
      </c>
      <c r="G12" s="24">
        <f t="shared" si="6"/>
        <v>0</v>
      </c>
      <c r="H12" s="24">
        <f t="shared" si="6"/>
        <v>0</v>
      </c>
      <c r="I12" s="24">
        <f t="shared" si="6"/>
        <v>0</v>
      </c>
      <c r="J12" s="24">
        <f t="shared" si="6"/>
        <v>0</v>
      </c>
      <c r="K12" s="24">
        <f>K13+K14+K15+K16</f>
        <v>120909.09999999999</v>
      </c>
    </row>
    <row r="13" spans="2:11" ht="15.75" x14ac:dyDescent="0.25">
      <c r="B13" s="2">
        <v>2</v>
      </c>
      <c r="C13" s="3"/>
      <c r="D13" s="2" t="s">
        <v>6</v>
      </c>
      <c r="E13" s="29">
        <v>84801.4</v>
      </c>
      <c r="F13" s="29">
        <v>675</v>
      </c>
      <c r="G13" s="29">
        <v>0</v>
      </c>
      <c r="H13" s="29">
        <v>0</v>
      </c>
      <c r="I13" s="29">
        <v>0</v>
      </c>
      <c r="J13" s="29">
        <v>0</v>
      </c>
      <c r="K13" s="29">
        <f>E13+F13+G13+H13+I13+J13</f>
        <v>85476.4</v>
      </c>
    </row>
    <row r="14" spans="2:11" ht="15.75" x14ac:dyDescent="0.25">
      <c r="B14" s="2">
        <v>3</v>
      </c>
      <c r="C14" s="3"/>
      <c r="D14" s="2" t="s">
        <v>7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f t="shared" ref="K14:K16" si="7">E14+F14+G14+H14+I14+J14</f>
        <v>0</v>
      </c>
    </row>
    <row r="15" spans="2:11" ht="15.75" x14ac:dyDescent="0.25">
      <c r="B15" s="2">
        <v>4</v>
      </c>
      <c r="C15" s="3"/>
      <c r="D15" s="2" t="s">
        <v>8</v>
      </c>
      <c r="E15" s="29">
        <v>19232.7</v>
      </c>
      <c r="F15" s="29">
        <v>16200</v>
      </c>
      <c r="G15" s="29">
        <v>0</v>
      </c>
      <c r="H15" s="29">
        <v>0</v>
      </c>
      <c r="I15" s="29">
        <v>0</v>
      </c>
      <c r="J15" s="29">
        <v>0</v>
      </c>
      <c r="K15" s="29">
        <f t="shared" si="7"/>
        <v>35432.699999999997</v>
      </c>
    </row>
    <row r="16" spans="2:11" ht="15.75" x14ac:dyDescent="0.25">
      <c r="B16" s="2">
        <v>5</v>
      </c>
      <c r="C16" s="3"/>
      <c r="D16" s="2" t="s">
        <v>9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f t="shared" si="7"/>
        <v>0</v>
      </c>
    </row>
    <row r="17" spans="2:12" ht="47.25" x14ac:dyDescent="0.25">
      <c r="B17" s="18">
        <v>1</v>
      </c>
      <c r="C17" s="20" t="s">
        <v>23</v>
      </c>
      <c r="D17" s="23" t="s">
        <v>17</v>
      </c>
      <c r="E17" s="24">
        <f>SUM(E18:E21)</f>
        <v>0</v>
      </c>
      <c r="F17" s="24">
        <f>SUM(F18:F21)</f>
        <v>0</v>
      </c>
      <c r="G17" s="24">
        <f t="shared" ref="G17:J17" si="8">SUM(G18:G21)</f>
        <v>0</v>
      </c>
      <c r="H17" s="24">
        <f t="shared" si="8"/>
        <v>0</v>
      </c>
      <c r="I17" s="24">
        <f t="shared" si="8"/>
        <v>0</v>
      </c>
      <c r="J17" s="24">
        <f t="shared" si="8"/>
        <v>0</v>
      </c>
      <c r="K17" s="24">
        <f>K18+K19+K20+K21</f>
        <v>0</v>
      </c>
    </row>
    <row r="18" spans="2:12" ht="15.75" x14ac:dyDescent="0.25">
      <c r="B18" s="18">
        <v>2</v>
      </c>
      <c r="C18" s="17"/>
      <c r="D18" s="18" t="s">
        <v>6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f>E18+F18+G18+H18+I18+J18</f>
        <v>0</v>
      </c>
    </row>
    <row r="19" spans="2:12" ht="15.75" x14ac:dyDescent="0.25">
      <c r="B19" s="18">
        <v>3</v>
      </c>
      <c r="C19" s="17"/>
      <c r="D19" s="18" t="s">
        <v>7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f t="shared" ref="K19:K21" si="9">E19+F19+G19+H19+I19+J19</f>
        <v>0</v>
      </c>
    </row>
    <row r="20" spans="2:12" ht="15.75" x14ac:dyDescent="0.25">
      <c r="B20" s="18">
        <v>4</v>
      </c>
      <c r="C20" s="17"/>
      <c r="D20" s="18" t="s">
        <v>8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f t="shared" si="9"/>
        <v>0</v>
      </c>
    </row>
    <row r="21" spans="2:12" ht="15.75" x14ac:dyDescent="0.25">
      <c r="B21" s="18">
        <v>5</v>
      </c>
      <c r="C21" s="17"/>
      <c r="D21" s="18" t="s">
        <v>9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f t="shared" si="9"/>
        <v>0</v>
      </c>
    </row>
    <row r="22" spans="2:12" ht="47.25" x14ac:dyDescent="0.25">
      <c r="B22" s="8">
        <v>1</v>
      </c>
      <c r="C22" s="20" t="s">
        <v>20</v>
      </c>
      <c r="D22" s="23" t="s">
        <v>17</v>
      </c>
      <c r="E22" s="24">
        <f>SUM(E23:E26)</f>
        <v>21715.1</v>
      </c>
      <c r="F22" s="24">
        <f>SUM(F23:F26)</f>
        <v>29527.599999999999</v>
      </c>
      <c r="G22" s="24">
        <f t="shared" ref="G22:J22" si="10">SUM(G23:G26)</f>
        <v>0</v>
      </c>
      <c r="H22" s="24">
        <f t="shared" si="10"/>
        <v>0</v>
      </c>
      <c r="I22" s="24">
        <f t="shared" si="10"/>
        <v>0</v>
      </c>
      <c r="J22" s="24">
        <f t="shared" si="10"/>
        <v>0</v>
      </c>
      <c r="K22" s="24">
        <f>K23+K24+K25+K26</f>
        <v>51242.7</v>
      </c>
      <c r="L22" s="16"/>
    </row>
    <row r="23" spans="2:12" ht="15.75" x14ac:dyDescent="0.25">
      <c r="B23" s="8">
        <v>2</v>
      </c>
      <c r="C23" s="7"/>
      <c r="D23" s="8" t="s">
        <v>6</v>
      </c>
      <c r="E23" s="13">
        <v>7553.6</v>
      </c>
      <c r="F23" s="13">
        <v>7866.1</v>
      </c>
      <c r="G23" s="13">
        <v>0</v>
      </c>
      <c r="H23" s="13">
        <v>0</v>
      </c>
      <c r="I23" s="13">
        <v>0</v>
      </c>
      <c r="J23" s="13">
        <v>0</v>
      </c>
      <c r="K23" s="13">
        <f>E23+F23+G23+H23+I23+J23</f>
        <v>15419.7</v>
      </c>
    </row>
    <row r="24" spans="2:12" ht="15.75" x14ac:dyDescent="0.25">
      <c r="B24" s="8">
        <v>3</v>
      </c>
      <c r="C24" s="7"/>
      <c r="D24" s="8" t="s">
        <v>7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f t="shared" ref="K24:K26" si="11">E24+F24+G24+H24+I24+J24</f>
        <v>0</v>
      </c>
    </row>
    <row r="25" spans="2:12" ht="15.75" x14ac:dyDescent="0.25">
      <c r="B25" s="8">
        <v>4</v>
      </c>
      <c r="C25" s="7"/>
      <c r="D25" s="8" t="s">
        <v>8</v>
      </c>
      <c r="E25" s="13">
        <v>14161.5</v>
      </c>
      <c r="F25" s="13">
        <v>21661.5</v>
      </c>
      <c r="G25" s="13">
        <v>0</v>
      </c>
      <c r="H25" s="13">
        <v>0</v>
      </c>
      <c r="I25" s="13">
        <v>0</v>
      </c>
      <c r="J25" s="13">
        <v>0</v>
      </c>
      <c r="K25" s="13">
        <f t="shared" si="11"/>
        <v>35823</v>
      </c>
    </row>
    <row r="26" spans="2:12" ht="15.75" x14ac:dyDescent="0.25">
      <c r="B26" s="8">
        <v>5</v>
      </c>
      <c r="C26" s="7"/>
      <c r="D26" s="8" t="s">
        <v>9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f t="shared" si="11"/>
        <v>0</v>
      </c>
    </row>
    <row r="27" spans="2:12" ht="47.25" x14ac:dyDescent="0.25">
      <c r="B27" s="8">
        <v>1</v>
      </c>
      <c r="C27" s="20" t="s">
        <v>21</v>
      </c>
      <c r="D27" s="23" t="s">
        <v>17</v>
      </c>
      <c r="E27" s="24">
        <f>SUM(E28:E31)</f>
        <v>2869</v>
      </c>
      <c r="F27" s="24">
        <f t="shared" ref="F27:J27" si="12">SUM(F28:F31)</f>
        <v>2869</v>
      </c>
      <c r="G27" s="24">
        <f t="shared" si="12"/>
        <v>0</v>
      </c>
      <c r="H27" s="24">
        <f t="shared" si="12"/>
        <v>0</v>
      </c>
      <c r="I27" s="24">
        <f t="shared" si="12"/>
        <v>0</v>
      </c>
      <c r="J27" s="24">
        <f t="shared" si="12"/>
        <v>0</v>
      </c>
      <c r="K27" s="24">
        <f>K28+K29+K30+K31</f>
        <v>5738</v>
      </c>
    </row>
    <row r="28" spans="2:12" ht="15.75" x14ac:dyDescent="0.25">
      <c r="B28" s="8">
        <v>2</v>
      </c>
      <c r="C28" s="7"/>
      <c r="D28" s="8" t="s">
        <v>6</v>
      </c>
      <c r="E28" s="13">
        <v>919</v>
      </c>
      <c r="F28" s="13">
        <v>919</v>
      </c>
      <c r="G28" s="13">
        <v>0</v>
      </c>
      <c r="H28" s="13">
        <v>0</v>
      </c>
      <c r="I28" s="13">
        <v>0</v>
      </c>
      <c r="J28" s="13">
        <v>0</v>
      </c>
      <c r="K28" s="11">
        <f>E28+F28+G28+H28+I28+J28</f>
        <v>1838</v>
      </c>
    </row>
    <row r="29" spans="2:12" ht="15.75" x14ac:dyDescent="0.25">
      <c r="B29" s="8">
        <v>3</v>
      </c>
      <c r="C29" s="7"/>
      <c r="D29" s="8" t="s">
        <v>7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1">
        <f t="shared" ref="K29:K31" si="13">E29+F29+G29+H29+I29+J29</f>
        <v>0</v>
      </c>
    </row>
    <row r="30" spans="2:12" ht="15.75" x14ac:dyDescent="0.25">
      <c r="B30" s="8">
        <v>4</v>
      </c>
      <c r="C30" s="7"/>
      <c r="D30" s="8" t="s">
        <v>8</v>
      </c>
      <c r="E30" s="13">
        <v>1950</v>
      </c>
      <c r="F30" s="13">
        <v>1950</v>
      </c>
      <c r="G30" s="13">
        <v>0</v>
      </c>
      <c r="H30" s="13">
        <v>0</v>
      </c>
      <c r="I30" s="13">
        <v>0</v>
      </c>
      <c r="J30" s="13">
        <v>0</v>
      </c>
      <c r="K30" s="11">
        <f t="shared" si="13"/>
        <v>3900</v>
      </c>
    </row>
    <row r="31" spans="2:12" ht="15.75" x14ac:dyDescent="0.25">
      <c r="B31" s="8">
        <v>5</v>
      </c>
      <c r="C31" s="7"/>
      <c r="D31" s="8" t="s">
        <v>9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1">
        <f t="shared" si="13"/>
        <v>0</v>
      </c>
    </row>
    <row r="32" spans="2:12" ht="47.25" x14ac:dyDescent="0.25">
      <c r="B32" s="8">
        <v>1</v>
      </c>
      <c r="C32" s="20" t="s">
        <v>15</v>
      </c>
      <c r="D32" s="23" t="s">
        <v>17</v>
      </c>
      <c r="E32" s="24">
        <f>SUM(E33:E36)</f>
        <v>1160</v>
      </c>
      <c r="F32" s="24">
        <f t="shared" ref="F32:J32" si="14">SUM(F33:F36)</f>
        <v>1170.5</v>
      </c>
      <c r="G32" s="24">
        <f t="shared" si="14"/>
        <v>0</v>
      </c>
      <c r="H32" s="24">
        <f t="shared" si="14"/>
        <v>0</v>
      </c>
      <c r="I32" s="24">
        <f t="shared" si="14"/>
        <v>0</v>
      </c>
      <c r="J32" s="24">
        <f t="shared" si="14"/>
        <v>0</v>
      </c>
      <c r="K32" s="24">
        <f>K33+K34+K35+K36</f>
        <v>2330.5</v>
      </c>
    </row>
    <row r="33" spans="2:11" ht="15.75" x14ac:dyDescent="0.25">
      <c r="B33" s="8">
        <v>2</v>
      </c>
      <c r="C33" s="7"/>
      <c r="D33" s="8" t="s">
        <v>6</v>
      </c>
      <c r="E33" s="13">
        <v>447.5</v>
      </c>
      <c r="F33" s="13">
        <v>458</v>
      </c>
      <c r="G33" s="13">
        <v>0</v>
      </c>
      <c r="H33" s="13">
        <v>0</v>
      </c>
      <c r="I33" s="13">
        <v>0</v>
      </c>
      <c r="J33" s="13">
        <v>0</v>
      </c>
      <c r="K33" s="11">
        <f>E33+F33+G33+H33+I33+J33</f>
        <v>905.5</v>
      </c>
    </row>
    <row r="34" spans="2:11" ht="15.75" x14ac:dyDescent="0.25">
      <c r="B34" s="8">
        <v>3</v>
      </c>
      <c r="C34" s="7"/>
      <c r="D34" s="8" t="s">
        <v>7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1">
        <f t="shared" ref="K34:K36" si="15">E34+F34+G34+H34+I34+J34</f>
        <v>0</v>
      </c>
    </row>
    <row r="35" spans="2:11" ht="15.75" x14ac:dyDescent="0.25">
      <c r="B35" s="8">
        <v>4</v>
      </c>
      <c r="C35" s="7"/>
      <c r="D35" s="8" t="s">
        <v>8</v>
      </c>
      <c r="E35" s="13">
        <v>712.5</v>
      </c>
      <c r="F35" s="13">
        <v>712.5</v>
      </c>
      <c r="G35" s="13">
        <v>0</v>
      </c>
      <c r="H35" s="13">
        <v>0</v>
      </c>
      <c r="I35" s="13">
        <v>0</v>
      </c>
      <c r="J35" s="13">
        <v>0</v>
      </c>
      <c r="K35" s="11">
        <f t="shared" si="15"/>
        <v>1425</v>
      </c>
    </row>
    <row r="36" spans="2:11" ht="15.75" x14ac:dyDescent="0.25">
      <c r="B36" s="8">
        <v>5</v>
      </c>
      <c r="C36" s="7"/>
      <c r="D36" s="8" t="s">
        <v>9</v>
      </c>
      <c r="E36" s="13"/>
      <c r="F36" s="13"/>
      <c r="G36" s="13"/>
      <c r="H36" s="13"/>
      <c r="I36" s="13"/>
      <c r="J36" s="13"/>
      <c r="K36" s="11">
        <f t="shared" si="15"/>
        <v>0</v>
      </c>
    </row>
    <row r="37" spans="2:11" ht="47.25" x14ac:dyDescent="0.25">
      <c r="B37" s="8">
        <v>1</v>
      </c>
      <c r="C37" s="20" t="s">
        <v>14</v>
      </c>
      <c r="D37" s="23" t="s">
        <v>17</v>
      </c>
      <c r="E37" s="24">
        <f>SUM(E38:E41)</f>
        <v>570</v>
      </c>
      <c r="F37" s="24">
        <f t="shared" ref="F37:J37" si="16">SUM(F38:F41)</f>
        <v>570</v>
      </c>
      <c r="G37" s="24">
        <f t="shared" si="16"/>
        <v>0</v>
      </c>
      <c r="H37" s="24">
        <f t="shared" si="16"/>
        <v>0</v>
      </c>
      <c r="I37" s="24">
        <f t="shared" si="16"/>
        <v>0</v>
      </c>
      <c r="J37" s="24">
        <f t="shared" si="16"/>
        <v>0</v>
      </c>
      <c r="K37" s="24">
        <f>K38+K39+K40+K41</f>
        <v>1140</v>
      </c>
    </row>
    <row r="38" spans="2:11" ht="15.75" x14ac:dyDescent="0.25">
      <c r="B38" s="8">
        <v>2</v>
      </c>
      <c r="C38" s="7"/>
      <c r="D38" s="8" t="s">
        <v>6</v>
      </c>
      <c r="E38" s="13">
        <v>217.5</v>
      </c>
      <c r="F38" s="13">
        <v>217.5</v>
      </c>
      <c r="G38" s="13">
        <v>0</v>
      </c>
      <c r="H38" s="13">
        <v>0</v>
      </c>
      <c r="I38" s="13">
        <v>0</v>
      </c>
      <c r="J38" s="13">
        <v>0</v>
      </c>
      <c r="K38" s="11">
        <f>E38+F38+G38+H38+I38+J38</f>
        <v>435</v>
      </c>
    </row>
    <row r="39" spans="2:11" ht="15.75" x14ac:dyDescent="0.25">
      <c r="B39" s="8">
        <v>3</v>
      </c>
      <c r="C39" s="7"/>
      <c r="D39" s="8" t="s">
        <v>7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1">
        <f t="shared" ref="K39:K41" si="17">E39+F39+G39+H39+I39+J39</f>
        <v>0</v>
      </c>
    </row>
    <row r="40" spans="2:11" ht="15.75" x14ac:dyDescent="0.25">
      <c r="B40" s="8">
        <v>4</v>
      </c>
      <c r="C40" s="7"/>
      <c r="D40" s="8" t="s">
        <v>8</v>
      </c>
      <c r="E40" s="13">
        <v>352.5</v>
      </c>
      <c r="F40" s="13">
        <v>352.5</v>
      </c>
      <c r="G40" s="13">
        <v>0</v>
      </c>
      <c r="H40" s="13">
        <v>0</v>
      </c>
      <c r="I40" s="13">
        <v>0</v>
      </c>
      <c r="J40" s="13">
        <v>0</v>
      </c>
      <c r="K40" s="11">
        <f t="shared" si="17"/>
        <v>705</v>
      </c>
    </row>
    <row r="41" spans="2:11" ht="15.75" x14ac:dyDescent="0.25">
      <c r="B41" s="8">
        <v>5</v>
      </c>
      <c r="C41" s="7"/>
      <c r="D41" s="8" t="s">
        <v>9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1">
        <f t="shared" si="17"/>
        <v>0</v>
      </c>
    </row>
    <row r="42" spans="2:11" ht="47.25" x14ac:dyDescent="0.25">
      <c r="B42" s="8">
        <v>1</v>
      </c>
      <c r="C42" s="20" t="s">
        <v>13</v>
      </c>
      <c r="D42" s="23" t="s">
        <v>17</v>
      </c>
      <c r="E42" s="24">
        <f>SUM(E43:E46)</f>
        <v>840</v>
      </c>
      <c r="F42" s="24">
        <f t="shared" ref="F42:J42" si="18">SUM(F43:F46)</f>
        <v>840</v>
      </c>
      <c r="G42" s="24">
        <f t="shared" si="18"/>
        <v>0</v>
      </c>
      <c r="H42" s="24">
        <f t="shared" si="18"/>
        <v>0</v>
      </c>
      <c r="I42" s="24">
        <f t="shared" si="18"/>
        <v>0</v>
      </c>
      <c r="J42" s="24">
        <f t="shared" si="18"/>
        <v>0</v>
      </c>
      <c r="K42" s="24">
        <f>K43+K44+K45+K46</f>
        <v>1680</v>
      </c>
    </row>
    <row r="43" spans="2:11" ht="15.75" x14ac:dyDescent="0.25">
      <c r="B43" s="8">
        <v>2</v>
      </c>
      <c r="C43" s="30"/>
      <c r="D43" s="8" t="s">
        <v>6</v>
      </c>
      <c r="E43" s="13">
        <v>322.5</v>
      </c>
      <c r="F43" s="13">
        <v>322.5</v>
      </c>
      <c r="G43" s="13">
        <v>0</v>
      </c>
      <c r="H43" s="13">
        <v>0</v>
      </c>
      <c r="I43" s="13">
        <v>0</v>
      </c>
      <c r="J43" s="13">
        <v>0</v>
      </c>
      <c r="K43" s="13">
        <f>E43+F43+G43+H43+I43+J43</f>
        <v>645</v>
      </c>
    </row>
    <row r="44" spans="2:11" ht="15.75" x14ac:dyDescent="0.25">
      <c r="B44" s="8">
        <v>3</v>
      </c>
      <c r="C44" s="30"/>
      <c r="D44" s="8" t="s">
        <v>7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f t="shared" ref="K44:K46" si="19">E44+F44+G44+H44+I44+J44</f>
        <v>0</v>
      </c>
    </row>
    <row r="45" spans="2:11" ht="15.75" x14ac:dyDescent="0.25">
      <c r="B45" s="8">
        <v>4</v>
      </c>
      <c r="C45" s="30"/>
      <c r="D45" s="8" t="s">
        <v>8</v>
      </c>
      <c r="E45" s="13">
        <v>517.5</v>
      </c>
      <c r="F45" s="13">
        <v>517.5</v>
      </c>
      <c r="G45" s="13">
        <v>0</v>
      </c>
      <c r="H45" s="13">
        <v>0</v>
      </c>
      <c r="I45" s="13">
        <v>0</v>
      </c>
      <c r="J45" s="13">
        <v>0</v>
      </c>
      <c r="K45" s="13">
        <f t="shared" si="19"/>
        <v>1035</v>
      </c>
    </row>
    <row r="46" spans="2:11" ht="15.75" x14ac:dyDescent="0.25">
      <c r="B46" s="8">
        <v>5</v>
      </c>
      <c r="C46" s="30"/>
      <c r="D46" s="8" t="s">
        <v>9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f t="shared" si="19"/>
        <v>0</v>
      </c>
    </row>
    <row r="47" spans="2:11" ht="47.25" x14ac:dyDescent="0.25">
      <c r="B47" s="8">
        <v>1</v>
      </c>
      <c r="C47" s="20" t="s">
        <v>12</v>
      </c>
      <c r="D47" s="23" t="s">
        <v>17</v>
      </c>
      <c r="E47" s="24">
        <f>SUM(E48:E51)</f>
        <v>885</v>
      </c>
      <c r="F47" s="24">
        <f t="shared" ref="F47:J47" si="20">SUM(F48:F51)</f>
        <v>885</v>
      </c>
      <c r="G47" s="24">
        <f t="shared" si="20"/>
        <v>0</v>
      </c>
      <c r="H47" s="24">
        <f t="shared" si="20"/>
        <v>0</v>
      </c>
      <c r="I47" s="24">
        <f t="shared" si="20"/>
        <v>0</v>
      </c>
      <c r="J47" s="24">
        <f t="shared" si="20"/>
        <v>0</v>
      </c>
      <c r="K47" s="24">
        <f>K48+K49+K50+K51</f>
        <v>1770</v>
      </c>
    </row>
    <row r="48" spans="2:11" ht="15.75" x14ac:dyDescent="0.25">
      <c r="B48" s="8">
        <v>2</v>
      </c>
      <c r="C48" s="30"/>
      <c r="D48" s="8" t="s">
        <v>6</v>
      </c>
      <c r="E48" s="13">
        <v>367.5</v>
      </c>
      <c r="F48" s="13">
        <v>367.5</v>
      </c>
      <c r="G48" s="13">
        <v>0</v>
      </c>
      <c r="H48" s="13">
        <v>0</v>
      </c>
      <c r="I48" s="13">
        <v>0</v>
      </c>
      <c r="J48" s="13">
        <v>0</v>
      </c>
      <c r="K48" s="13">
        <f>E48+F48+G48+H48+I48+J48</f>
        <v>735</v>
      </c>
    </row>
    <row r="49" spans="2:11" ht="15.75" x14ac:dyDescent="0.25">
      <c r="B49" s="8">
        <v>3</v>
      </c>
      <c r="C49" s="30"/>
      <c r="D49" s="8" t="s">
        <v>7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f t="shared" ref="K49:K51" si="21">E49+F49+G49+H49+I49+J49</f>
        <v>0</v>
      </c>
    </row>
    <row r="50" spans="2:11" ht="15.75" x14ac:dyDescent="0.25">
      <c r="B50" s="8">
        <v>4</v>
      </c>
      <c r="C50" s="30"/>
      <c r="D50" s="8" t="s">
        <v>8</v>
      </c>
      <c r="E50" s="13">
        <v>517.5</v>
      </c>
      <c r="F50" s="13">
        <v>517.5</v>
      </c>
      <c r="G50" s="13">
        <v>0</v>
      </c>
      <c r="H50" s="13">
        <v>0</v>
      </c>
      <c r="I50" s="13">
        <v>0</v>
      </c>
      <c r="J50" s="13">
        <v>0</v>
      </c>
      <c r="K50" s="13">
        <f t="shared" si="21"/>
        <v>1035</v>
      </c>
    </row>
    <row r="51" spans="2:11" ht="15.75" x14ac:dyDescent="0.25">
      <c r="B51" s="8">
        <v>5</v>
      </c>
      <c r="C51" s="30"/>
      <c r="D51" s="8" t="s">
        <v>9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f t="shared" si="21"/>
        <v>0</v>
      </c>
    </row>
    <row r="52" spans="2:11" ht="47.25" x14ac:dyDescent="0.25">
      <c r="B52" s="8">
        <v>1</v>
      </c>
      <c r="C52" s="20" t="s">
        <v>11</v>
      </c>
      <c r="D52" s="23" t="s">
        <v>17</v>
      </c>
      <c r="E52" s="24">
        <f>SUM(E53:E56)</f>
        <v>725</v>
      </c>
      <c r="F52" s="24">
        <f t="shared" ref="F52:J52" si="22">SUM(F53:F56)</f>
        <v>725</v>
      </c>
      <c r="G52" s="24">
        <f t="shared" si="22"/>
        <v>0</v>
      </c>
      <c r="H52" s="24">
        <f t="shared" si="22"/>
        <v>0</v>
      </c>
      <c r="I52" s="24">
        <f t="shared" si="22"/>
        <v>0</v>
      </c>
      <c r="J52" s="24">
        <f t="shared" si="22"/>
        <v>0</v>
      </c>
      <c r="K52" s="24">
        <f>K53+K54+K55+K56</f>
        <v>1450</v>
      </c>
    </row>
    <row r="53" spans="2:11" ht="15.75" x14ac:dyDescent="0.25">
      <c r="B53" s="8">
        <v>2</v>
      </c>
      <c r="C53" s="30"/>
      <c r="D53" s="8" t="s">
        <v>6</v>
      </c>
      <c r="E53" s="13">
        <v>357.5</v>
      </c>
      <c r="F53" s="13">
        <v>357.5</v>
      </c>
      <c r="G53" s="13">
        <v>0</v>
      </c>
      <c r="H53" s="13">
        <v>0</v>
      </c>
      <c r="I53" s="13">
        <v>0</v>
      </c>
      <c r="J53" s="13">
        <v>0</v>
      </c>
      <c r="K53" s="11">
        <f>E53+F53+G53+H53+I53+J53</f>
        <v>715</v>
      </c>
    </row>
    <row r="54" spans="2:11" ht="15.75" x14ac:dyDescent="0.25">
      <c r="B54" s="8">
        <v>3</v>
      </c>
      <c r="C54" s="30"/>
      <c r="D54" s="8" t="s">
        <v>7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1">
        <f t="shared" ref="K54:K56" si="23">E54+F54+G54+H54+I54+J54</f>
        <v>0</v>
      </c>
    </row>
    <row r="55" spans="2:11" ht="15.75" x14ac:dyDescent="0.25">
      <c r="B55" s="8">
        <v>4</v>
      </c>
      <c r="C55" s="30"/>
      <c r="D55" s="8" t="s">
        <v>8</v>
      </c>
      <c r="E55" s="13">
        <v>367.5</v>
      </c>
      <c r="F55" s="13">
        <v>367.5</v>
      </c>
      <c r="G55" s="13">
        <v>0</v>
      </c>
      <c r="H55" s="13">
        <v>0</v>
      </c>
      <c r="I55" s="13">
        <v>0</v>
      </c>
      <c r="J55" s="13">
        <v>0</v>
      </c>
      <c r="K55" s="11">
        <f t="shared" si="23"/>
        <v>735</v>
      </c>
    </row>
    <row r="56" spans="2:11" ht="15.75" x14ac:dyDescent="0.25">
      <c r="B56" s="8">
        <v>5</v>
      </c>
      <c r="C56" s="30"/>
      <c r="D56" s="8" t="s">
        <v>9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1">
        <f t="shared" si="23"/>
        <v>0</v>
      </c>
    </row>
    <row r="57" spans="2:11" ht="47.25" x14ac:dyDescent="0.25">
      <c r="B57" s="8">
        <v>1</v>
      </c>
      <c r="C57" s="20" t="s">
        <v>10</v>
      </c>
      <c r="D57" s="23" t="s">
        <v>17</v>
      </c>
      <c r="E57" s="24">
        <f>SUM(E58:E61)</f>
        <v>1930</v>
      </c>
      <c r="F57" s="24">
        <f t="shared" ref="F57:J57" si="24">SUM(F58:F61)</f>
        <v>1930</v>
      </c>
      <c r="G57" s="24">
        <f t="shared" si="24"/>
        <v>0</v>
      </c>
      <c r="H57" s="24">
        <f t="shared" si="24"/>
        <v>0</v>
      </c>
      <c r="I57" s="24">
        <f t="shared" si="24"/>
        <v>0</v>
      </c>
      <c r="J57" s="24">
        <f t="shared" si="24"/>
        <v>0</v>
      </c>
      <c r="K57" s="24">
        <f>K58+K59+K60+K61</f>
        <v>3860</v>
      </c>
    </row>
    <row r="58" spans="2:11" ht="15.75" x14ac:dyDescent="0.25">
      <c r="B58" s="8">
        <v>2</v>
      </c>
      <c r="C58" s="30"/>
      <c r="D58" s="8" t="s">
        <v>6</v>
      </c>
      <c r="E58" s="13">
        <v>857.5</v>
      </c>
      <c r="F58" s="13">
        <v>857.5</v>
      </c>
      <c r="G58" s="13">
        <v>0</v>
      </c>
      <c r="H58" s="13">
        <v>0</v>
      </c>
      <c r="I58" s="13">
        <v>0</v>
      </c>
      <c r="J58" s="13">
        <v>0</v>
      </c>
      <c r="K58" s="11">
        <f>E58+F58+G58+H58+I58+J58</f>
        <v>1715</v>
      </c>
    </row>
    <row r="59" spans="2:11" ht="15.75" x14ac:dyDescent="0.25">
      <c r="B59" s="8">
        <v>3</v>
      </c>
      <c r="C59" s="30"/>
      <c r="D59" s="8" t="s">
        <v>7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1">
        <f t="shared" ref="K59:K61" si="25">E59+F59+G59+H59+I59+J59</f>
        <v>0</v>
      </c>
    </row>
    <row r="60" spans="2:11" ht="15.75" x14ac:dyDescent="0.25">
      <c r="B60" s="8">
        <v>4</v>
      </c>
      <c r="C60" s="30"/>
      <c r="D60" s="8" t="s">
        <v>8</v>
      </c>
      <c r="E60" s="13">
        <v>1072.5</v>
      </c>
      <c r="F60" s="13">
        <v>1072.5</v>
      </c>
      <c r="G60" s="13">
        <v>0</v>
      </c>
      <c r="H60" s="13">
        <v>0</v>
      </c>
      <c r="I60" s="13">
        <v>0</v>
      </c>
      <c r="J60" s="13">
        <v>0</v>
      </c>
      <c r="K60" s="11">
        <f t="shared" si="25"/>
        <v>2145</v>
      </c>
    </row>
    <row r="61" spans="2:11" ht="15.75" x14ac:dyDescent="0.25">
      <c r="B61" s="8">
        <v>5</v>
      </c>
      <c r="C61" s="30"/>
      <c r="D61" s="8" t="s">
        <v>9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1">
        <f t="shared" si="25"/>
        <v>0</v>
      </c>
    </row>
    <row r="62" spans="2:11" ht="47.25" x14ac:dyDescent="0.25">
      <c r="B62" s="8">
        <v>1</v>
      </c>
      <c r="C62" s="20" t="s">
        <v>22</v>
      </c>
      <c r="D62" s="23" t="s">
        <v>17</v>
      </c>
      <c r="E62" s="24">
        <f>SUM(E63:E66)</f>
        <v>230</v>
      </c>
      <c r="F62" s="24">
        <f t="shared" ref="F62:J62" si="26">SUM(F63:F66)</f>
        <v>230</v>
      </c>
      <c r="G62" s="24">
        <f t="shared" si="26"/>
        <v>0</v>
      </c>
      <c r="H62" s="24">
        <f t="shared" si="26"/>
        <v>0</v>
      </c>
      <c r="I62" s="24">
        <f t="shared" si="26"/>
        <v>0</v>
      </c>
      <c r="J62" s="24">
        <f t="shared" si="26"/>
        <v>0</v>
      </c>
      <c r="K62" s="24">
        <f>K63+K64+K65+K66</f>
        <v>460</v>
      </c>
    </row>
    <row r="63" spans="2:11" ht="15.75" x14ac:dyDescent="0.25">
      <c r="B63" s="8">
        <v>2</v>
      </c>
      <c r="C63" s="30"/>
      <c r="D63" s="8" t="s">
        <v>6</v>
      </c>
      <c r="E63" s="13">
        <v>95</v>
      </c>
      <c r="F63" s="13">
        <v>95</v>
      </c>
      <c r="G63" s="13">
        <v>0</v>
      </c>
      <c r="H63" s="13">
        <v>0</v>
      </c>
      <c r="I63" s="13">
        <v>0</v>
      </c>
      <c r="J63" s="13">
        <v>0</v>
      </c>
      <c r="K63" s="13">
        <f>E63+F63+G63+H63+I63+J63</f>
        <v>190</v>
      </c>
    </row>
    <row r="64" spans="2:11" ht="15.75" x14ac:dyDescent="0.25">
      <c r="B64" s="8">
        <v>3</v>
      </c>
      <c r="C64" s="30"/>
      <c r="D64" s="8" t="s">
        <v>7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f t="shared" ref="K64:K66" si="27">E64+F64+G64+H64+I64+J64</f>
        <v>0</v>
      </c>
    </row>
    <row r="65" spans="2:11" ht="15.75" x14ac:dyDescent="0.25">
      <c r="B65" s="8">
        <v>4</v>
      </c>
      <c r="C65" s="30"/>
      <c r="D65" s="8" t="s">
        <v>8</v>
      </c>
      <c r="E65" s="13">
        <v>135</v>
      </c>
      <c r="F65" s="13">
        <v>135</v>
      </c>
      <c r="G65" s="13">
        <v>0</v>
      </c>
      <c r="H65" s="13">
        <v>0</v>
      </c>
      <c r="I65" s="13">
        <v>0</v>
      </c>
      <c r="J65" s="13">
        <v>0</v>
      </c>
      <c r="K65" s="13">
        <f t="shared" si="27"/>
        <v>270</v>
      </c>
    </row>
    <row r="66" spans="2:11" ht="15.75" x14ac:dyDescent="0.25">
      <c r="B66" s="8">
        <v>5</v>
      </c>
      <c r="C66" s="30"/>
      <c r="D66" s="8" t="s">
        <v>9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f t="shared" si="27"/>
        <v>0</v>
      </c>
    </row>
    <row r="67" spans="2:11" ht="45.75" customHeight="1" x14ac:dyDescent="0.25">
      <c r="B67" s="8">
        <v>1</v>
      </c>
      <c r="C67" s="22" t="s">
        <v>24</v>
      </c>
      <c r="D67" s="9" t="s">
        <v>17</v>
      </c>
      <c r="E67" s="10">
        <f>E68+E69+E70+E71</f>
        <v>0</v>
      </c>
      <c r="F67" s="10">
        <f t="shared" ref="F67:J67" si="28">F68+F69+F70+F71</f>
        <v>0</v>
      </c>
      <c r="G67" s="10">
        <f t="shared" si="28"/>
        <v>0</v>
      </c>
      <c r="H67" s="10">
        <f t="shared" si="28"/>
        <v>0</v>
      </c>
      <c r="I67" s="10">
        <f t="shared" si="28"/>
        <v>0</v>
      </c>
      <c r="J67" s="10">
        <f t="shared" si="28"/>
        <v>0</v>
      </c>
      <c r="K67" s="10">
        <f>K68+K69+K70+K71</f>
        <v>0</v>
      </c>
    </row>
    <row r="68" spans="2:11" ht="15.75" x14ac:dyDescent="0.25">
      <c r="B68" s="8">
        <v>2</v>
      </c>
      <c r="C68" s="40" t="s">
        <v>27</v>
      </c>
      <c r="D68" s="8" t="s">
        <v>6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11">
        <f>E68+F68+G68+H68+I68+J68</f>
        <v>0</v>
      </c>
    </row>
    <row r="69" spans="2:11" ht="15.75" x14ac:dyDescent="0.25">
      <c r="B69" s="8">
        <v>3</v>
      </c>
      <c r="C69" s="43"/>
      <c r="D69" s="8" t="s">
        <v>7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11">
        <f t="shared" ref="K69:K71" si="29">E69+F69+G69+H69+I69+J69</f>
        <v>0</v>
      </c>
    </row>
    <row r="70" spans="2:11" ht="15.75" x14ac:dyDescent="0.25">
      <c r="B70" s="8">
        <v>4</v>
      </c>
      <c r="C70" s="43"/>
      <c r="D70" s="8" t="s">
        <v>8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11">
        <f t="shared" si="29"/>
        <v>0</v>
      </c>
    </row>
    <row r="71" spans="2:11" ht="15.75" x14ac:dyDescent="0.25">
      <c r="B71" s="8">
        <v>5</v>
      </c>
      <c r="C71" s="44"/>
      <c r="D71" s="8" t="s">
        <v>9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11">
        <f t="shared" si="29"/>
        <v>0</v>
      </c>
    </row>
    <row r="72" spans="2:11" ht="46.5" customHeight="1" x14ac:dyDescent="0.25">
      <c r="B72" s="19">
        <v>1</v>
      </c>
      <c r="C72" s="22" t="s">
        <v>25</v>
      </c>
      <c r="D72" s="19" t="s">
        <v>17</v>
      </c>
      <c r="E72" s="10">
        <f>E73+E74+E75+E76</f>
        <v>0</v>
      </c>
      <c r="F72" s="10">
        <f t="shared" ref="F72:K72" si="30">F73+F74+F75+F76</f>
        <v>0</v>
      </c>
      <c r="G72" s="10">
        <f t="shared" si="30"/>
        <v>0</v>
      </c>
      <c r="H72" s="10">
        <f t="shared" si="30"/>
        <v>0</v>
      </c>
      <c r="I72" s="10">
        <f t="shared" si="30"/>
        <v>0</v>
      </c>
      <c r="J72" s="10">
        <f t="shared" si="30"/>
        <v>0</v>
      </c>
      <c r="K72" s="10">
        <f t="shared" si="30"/>
        <v>0</v>
      </c>
    </row>
    <row r="73" spans="2:11" ht="15.75" x14ac:dyDescent="0.25">
      <c r="B73" s="19">
        <v>2</v>
      </c>
      <c r="C73" s="40" t="s">
        <v>26</v>
      </c>
      <c r="D73" s="19" t="s">
        <v>6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f>E73+F73+G73+H73+I73+J73</f>
        <v>0</v>
      </c>
    </row>
    <row r="74" spans="2:11" ht="15.75" x14ac:dyDescent="0.25">
      <c r="B74" s="19">
        <v>3</v>
      </c>
      <c r="C74" s="43"/>
      <c r="D74" s="19" t="s">
        <v>7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f t="shared" ref="K74:K76" si="31">E74+F74+G74+H74+I74+J74</f>
        <v>0</v>
      </c>
    </row>
    <row r="75" spans="2:11" ht="15.75" x14ac:dyDescent="0.25">
      <c r="B75" s="19">
        <v>4</v>
      </c>
      <c r="C75" s="43"/>
      <c r="D75" s="19" t="s">
        <v>8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f t="shared" si="31"/>
        <v>0</v>
      </c>
    </row>
    <row r="76" spans="2:11" ht="15.75" x14ac:dyDescent="0.25">
      <c r="B76" s="19">
        <v>5</v>
      </c>
      <c r="C76" s="44"/>
      <c r="D76" s="19" t="s">
        <v>9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f t="shared" si="31"/>
        <v>0</v>
      </c>
    </row>
    <row r="77" spans="2:11" ht="66" customHeight="1" x14ac:dyDescent="0.25">
      <c r="B77" s="19">
        <v>1</v>
      </c>
      <c r="C77" s="22" t="s">
        <v>28</v>
      </c>
      <c r="D77" s="19" t="s">
        <v>17</v>
      </c>
      <c r="E77" s="10">
        <f>E78+E79+E80+E81</f>
        <v>56034.100000000006</v>
      </c>
      <c r="F77" s="10">
        <f t="shared" ref="F77:K77" si="32">F78+F79+F80+F81</f>
        <v>0</v>
      </c>
      <c r="G77" s="10">
        <f t="shared" si="32"/>
        <v>0</v>
      </c>
      <c r="H77" s="10">
        <f t="shared" si="32"/>
        <v>0</v>
      </c>
      <c r="I77" s="10">
        <f t="shared" si="32"/>
        <v>0</v>
      </c>
      <c r="J77" s="10">
        <f t="shared" si="32"/>
        <v>0</v>
      </c>
      <c r="K77" s="10">
        <f t="shared" si="32"/>
        <v>56034.100000000006</v>
      </c>
    </row>
    <row r="78" spans="2:11" ht="15.75" x14ac:dyDescent="0.25">
      <c r="B78" s="19">
        <v>2</v>
      </c>
      <c r="C78" s="40" t="s">
        <v>29</v>
      </c>
      <c r="D78" s="19" t="s">
        <v>6</v>
      </c>
      <c r="E78" s="21">
        <v>36801.4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f>E78+F78+G78+H78+I78+J78</f>
        <v>36801.4</v>
      </c>
    </row>
    <row r="79" spans="2:11" ht="15.75" x14ac:dyDescent="0.25">
      <c r="B79" s="19">
        <v>3</v>
      </c>
      <c r="C79" s="43"/>
      <c r="D79" s="19" t="s">
        <v>7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f t="shared" ref="K79:K81" si="33">E79+F79+G79+H79+I79+J79</f>
        <v>0</v>
      </c>
    </row>
    <row r="80" spans="2:11" ht="15.75" x14ac:dyDescent="0.25">
      <c r="B80" s="19">
        <v>4</v>
      </c>
      <c r="C80" s="43"/>
      <c r="D80" s="19" t="s">
        <v>8</v>
      </c>
      <c r="E80" s="21">
        <v>19232.7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f t="shared" si="33"/>
        <v>19232.7</v>
      </c>
    </row>
    <row r="81" spans="2:11" ht="15.75" x14ac:dyDescent="0.25">
      <c r="B81" s="19">
        <v>5</v>
      </c>
      <c r="C81" s="44"/>
      <c r="D81" s="19" t="s">
        <v>9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  <c r="K81" s="21">
        <f t="shared" si="33"/>
        <v>0</v>
      </c>
    </row>
    <row r="82" spans="2:11" ht="45.75" customHeight="1" x14ac:dyDescent="0.25">
      <c r="B82" s="19">
        <v>1</v>
      </c>
      <c r="C82" s="22" t="s">
        <v>30</v>
      </c>
      <c r="D82" s="19" t="s">
        <v>17</v>
      </c>
      <c r="E82" s="10">
        <f>E83+E84+E85+E86</f>
        <v>48000</v>
      </c>
      <c r="F82" s="10">
        <f t="shared" ref="F82:K82" si="34">F83+F84+F85+F86</f>
        <v>0</v>
      </c>
      <c r="G82" s="10">
        <f t="shared" si="34"/>
        <v>0</v>
      </c>
      <c r="H82" s="10">
        <f t="shared" si="34"/>
        <v>0</v>
      </c>
      <c r="I82" s="10">
        <f t="shared" si="34"/>
        <v>0</v>
      </c>
      <c r="J82" s="10">
        <f t="shared" si="34"/>
        <v>0</v>
      </c>
      <c r="K82" s="10">
        <f t="shared" si="34"/>
        <v>48000</v>
      </c>
    </row>
    <row r="83" spans="2:11" ht="15.75" x14ac:dyDescent="0.25">
      <c r="B83" s="19">
        <v>2</v>
      </c>
      <c r="C83" s="40" t="s">
        <v>31</v>
      </c>
      <c r="D83" s="19" t="s">
        <v>6</v>
      </c>
      <c r="E83" s="21">
        <v>48000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f>E83+F83+G83+H83+I83+J83</f>
        <v>48000</v>
      </c>
    </row>
    <row r="84" spans="2:11" ht="15.75" x14ac:dyDescent="0.25">
      <c r="B84" s="19">
        <v>3</v>
      </c>
      <c r="C84" s="43"/>
      <c r="D84" s="19" t="s">
        <v>7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f t="shared" ref="K84:K86" si="35">E84+F84+G84+H84+I84+J84</f>
        <v>0</v>
      </c>
    </row>
    <row r="85" spans="2:11" ht="15.75" x14ac:dyDescent="0.25">
      <c r="B85" s="19">
        <v>4</v>
      </c>
      <c r="C85" s="43"/>
      <c r="D85" s="19" t="s">
        <v>8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f t="shared" si="35"/>
        <v>0</v>
      </c>
    </row>
    <row r="86" spans="2:11" ht="15.75" x14ac:dyDescent="0.25">
      <c r="B86" s="19">
        <v>5</v>
      </c>
      <c r="C86" s="44"/>
      <c r="D86" s="19" t="s">
        <v>9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f t="shared" si="35"/>
        <v>0</v>
      </c>
    </row>
    <row r="87" spans="2:11" ht="31.5" x14ac:dyDescent="0.25">
      <c r="B87" s="19">
        <v>1</v>
      </c>
      <c r="C87" s="31" t="s">
        <v>32</v>
      </c>
      <c r="D87" s="19" t="s">
        <v>17</v>
      </c>
      <c r="E87" s="10">
        <f>E88+E89+E90+E91</f>
        <v>30664.1</v>
      </c>
      <c r="F87" s="10">
        <f t="shared" ref="F87:K87" si="36">F88+F89+F90+F91</f>
        <v>38487.1</v>
      </c>
      <c r="G87" s="10">
        <f t="shared" si="36"/>
        <v>0</v>
      </c>
      <c r="H87" s="10">
        <f t="shared" si="36"/>
        <v>0</v>
      </c>
      <c r="I87" s="10">
        <f t="shared" si="36"/>
        <v>0</v>
      </c>
      <c r="J87" s="10">
        <f t="shared" si="36"/>
        <v>0</v>
      </c>
      <c r="K87" s="10">
        <f t="shared" si="36"/>
        <v>69151.199999999997</v>
      </c>
    </row>
    <row r="88" spans="2:11" ht="15.75" x14ac:dyDescent="0.25">
      <c r="B88" s="19">
        <v>2</v>
      </c>
      <c r="C88" s="40" t="s">
        <v>36</v>
      </c>
      <c r="D88" s="19" t="s">
        <v>6</v>
      </c>
      <c r="E88" s="21">
        <v>10877.6</v>
      </c>
      <c r="F88" s="21">
        <v>11200.6</v>
      </c>
      <c r="G88" s="21">
        <v>0</v>
      </c>
      <c r="H88" s="21">
        <v>0</v>
      </c>
      <c r="I88" s="21">
        <v>0</v>
      </c>
      <c r="J88" s="21">
        <v>0</v>
      </c>
      <c r="K88" s="21">
        <f>E88+F88+G88+H88+I88+J88</f>
        <v>22078.2</v>
      </c>
    </row>
    <row r="89" spans="2:11" ht="15.75" x14ac:dyDescent="0.25">
      <c r="B89" s="19">
        <v>3</v>
      </c>
      <c r="C89" s="41"/>
      <c r="D89" s="19" t="s">
        <v>7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f t="shared" ref="K89:K91" si="37">E89+F89+G89+H89+I89+J89</f>
        <v>0</v>
      </c>
    </row>
    <row r="90" spans="2:11" ht="15.75" x14ac:dyDescent="0.25">
      <c r="B90" s="19">
        <v>4</v>
      </c>
      <c r="C90" s="41"/>
      <c r="D90" s="19" t="s">
        <v>8</v>
      </c>
      <c r="E90" s="21">
        <v>19786.5</v>
      </c>
      <c r="F90" s="21">
        <v>27286.5</v>
      </c>
      <c r="G90" s="21">
        <v>0</v>
      </c>
      <c r="H90" s="21">
        <v>0</v>
      </c>
      <c r="I90" s="21">
        <v>0</v>
      </c>
      <c r="J90" s="21">
        <v>0</v>
      </c>
      <c r="K90" s="21">
        <f t="shared" si="37"/>
        <v>47073</v>
      </c>
    </row>
    <row r="91" spans="2:11" ht="15.75" x14ac:dyDescent="0.25">
      <c r="B91" s="19">
        <v>5</v>
      </c>
      <c r="C91" s="42"/>
      <c r="D91" s="19" t="s">
        <v>9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f t="shared" si="37"/>
        <v>0</v>
      </c>
    </row>
    <row r="92" spans="2:11" ht="47.25" x14ac:dyDescent="0.25">
      <c r="B92" s="12">
        <v>1</v>
      </c>
      <c r="C92" s="22" t="s">
        <v>33</v>
      </c>
      <c r="D92" s="12" t="s">
        <v>17</v>
      </c>
      <c r="E92" s="10">
        <f>E93+E94+E95+E96+E97+E98+E99+E100</f>
        <v>260</v>
      </c>
      <c r="F92" s="10">
        <f t="shared" ref="F92:J92" si="38">F93+F94+F95+F96+F97+F98+F99+F100</f>
        <v>17135</v>
      </c>
      <c r="G92" s="10">
        <f t="shared" si="38"/>
        <v>0</v>
      </c>
      <c r="H92" s="10">
        <f t="shared" si="38"/>
        <v>0</v>
      </c>
      <c r="I92" s="10">
        <f t="shared" si="38"/>
        <v>0</v>
      </c>
      <c r="J92" s="10">
        <f t="shared" si="38"/>
        <v>0</v>
      </c>
      <c r="K92" s="10">
        <f>K93+K94+K95+K96+K97+K98+K99+K100</f>
        <v>17395</v>
      </c>
    </row>
    <row r="93" spans="2:11" ht="15.75" x14ac:dyDescent="0.25">
      <c r="B93" s="19">
        <v>2</v>
      </c>
      <c r="C93" s="40" t="s">
        <v>34</v>
      </c>
      <c r="D93" s="19" t="s">
        <v>6</v>
      </c>
      <c r="E93" s="25">
        <v>260</v>
      </c>
      <c r="F93" s="25">
        <v>260</v>
      </c>
      <c r="G93" s="21">
        <v>0</v>
      </c>
      <c r="H93" s="21">
        <v>0</v>
      </c>
      <c r="I93" s="21">
        <v>0</v>
      </c>
      <c r="J93" s="21">
        <v>0</v>
      </c>
      <c r="K93" s="21">
        <f>E93+F93+G93+H93+I93+J93</f>
        <v>520</v>
      </c>
    </row>
    <row r="94" spans="2:11" ht="15.75" x14ac:dyDescent="0.25">
      <c r="B94" s="19">
        <v>3</v>
      </c>
      <c r="C94" s="43"/>
      <c r="D94" s="19" t="s">
        <v>7</v>
      </c>
      <c r="E94" s="26">
        <v>0</v>
      </c>
      <c r="F94" s="26">
        <v>0</v>
      </c>
      <c r="G94" s="21">
        <v>0</v>
      </c>
      <c r="H94" s="21">
        <v>0</v>
      </c>
      <c r="I94" s="21">
        <v>0</v>
      </c>
      <c r="J94" s="21">
        <v>0</v>
      </c>
      <c r="K94" s="21">
        <f t="shared" ref="K94:K100" si="39">E94+F94+G94+H94+I94+J94</f>
        <v>0</v>
      </c>
    </row>
    <row r="95" spans="2:11" ht="15.75" x14ac:dyDescent="0.25">
      <c r="B95" s="19">
        <v>4</v>
      </c>
      <c r="C95" s="43"/>
      <c r="D95" s="19" t="s">
        <v>8</v>
      </c>
      <c r="E95" s="27">
        <v>0</v>
      </c>
      <c r="F95" s="27">
        <v>0</v>
      </c>
      <c r="G95" s="21">
        <v>0</v>
      </c>
      <c r="H95" s="21">
        <v>0</v>
      </c>
      <c r="I95" s="21">
        <v>0</v>
      </c>
      <c r="J95" s="21">
        <v>0</v>
      </c>
      <c r="K95" s="21">
        <f t="shared" si="39"/>
        <v>0</v>
      </c>
    </row>
    <row r="96" spans="2:11" ht="15.75" x14ac:dyDescent="0.25">
      <c r="B96" s="19">
        <v>5</v>
      </c>
      <c r="C96" s="44"/>
      <c r="D96" s="19" t="s">
        <v>9</v>
      </c>
      <c r="E96" s="28">
        <v>0</v>
      </c>
      <c r="F96" s="28">
        <v>0</v>
      </c>
      <c r="G96" s="21">
        <v>0</v>
      </c>
      <c r="H96" s="21">
        <v>0</v>
      </c>
      <c r="I96" s="21">
        <v>0</v>
      </c>
      <c r="J96" s="21">
        <v>0</v>
      </c>
      <c r="K96" s="21">
        <f t="shared" si="39"/>
        <v>0</v>
      </c>
    </row>
    <row r="97" spans="2:11" ht="15.75" x14ac:dyDescent="0.25">
      <c r="B97" s="12">
        <v>2</v>
      </c>
      <c r="C97" s="40" t="s">
        <v>37</v>
      </c>
      <c r="D97" s="12" t="s">
        <v>6</v>
      </c>
      <c r="E97" s="25">
        <v>0</v>
      </c>
      <c r="F97" s="25">
        <v>675</v>
      </c>
      <c r="G97" s="21">
        <v>0</v>
      </c>
      <c r="H97" s="21">
        <v>0</v>
      </c>
      <c r="I97" s="21">
        <v>0</v>
      </c>
      <c r="J97" s="21">
        <v>0</v>
      </c>
      <c r="K97" s="21">
        <f t="shared" si="39"/>
        <v>675</v>
      </c>
    </row>
    <row r="98" spans="2:11" ht="15.75" x14ac:dyDescent="0.25">
      <c r="B98" s="12">
        <v>3</v>
      </c>
      <c r="C98" s="43"/>
      <c r="D98" s="12" t="s">
        <v>7</v>
      </c>
      <c r="E98" s="25">
        <v>0</v>
      </c>
      <c r="F98" s="25">
        <v>0</v>
      </c>
      <c r="G98" s="21">
        <v>0</v>
      </c>
      <c r="H98" s="21">
        <v>0</v>
      </c>
      <c r="I98" s="21">
        <v>0</v>
      </c>
      <c r="J98" s="21">
        <v>0</v>
      </c>
      <c r="K98" s="21">
        <f t="shared" si="39"/>
        <v>0</v>
      </c>
    </row>
    <row r="99" spans="2:11" ht="15.75" x14ac:dyDescent="0.25">
      <c r="B99" s="12">
        <v>4</v>
      </c>
      <c r="C99" s="43"/>
      <c r="D99" s="12" t="s">
        <v>8</v>
      </c>
      <c r="E99" s="25">
        <v>0</v>
      </c>
      <c r="F99" s="25">
        <v>16200</v>
      </c>
      <c r="G99" s="21">
        <v>0</v>
      </c>
      <c r="H99" s="21">
        <v>0</v>
      </c>
      <c r="I99" s="21">
        <v>0</v>
      </c>
      <c r="J99" s="21">
        <v>0</v>
      </c>
      <c r="K99" s="21">
        <f t="shared" si="39"/>
        <v>16200</v>
      </c>
    </row>
    <row r="100" spans="2:11" ht="15.75" x14ac:dyDescent="0.25">
      <c r="B100" s="12">
        <v>5</v>
      </c>
      <c r="C100" s="44"/>
      <c r="D100" s="12" t="s">
        <v>9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f t="shared" si="39"/>
        <v>0</v>
      </c>
    </row>
    <row r="104" spans="2:11" x14ac:dyDescent="0.25">
      <c r="G104" s="16"/>
    </row>
    <row r="105" spans="2:11" x14ac:dyDescent="0.25">
      <c r="C105" s="16"/>
      <c r="H105" s="14"/>
    </row>
    <row r="106" spans="2:11" x14ac:dyDescent="0.25">
      <c r="H106" s="14"/>
    </row>
    <row r="107" spans="2:11" x14ac:dyDescent="0.25">
      <c r="G107" s="16"/>
      <c r="I107" s="16"/>
    </row>
    <row r="110" spans="2:11" x14ac:dyDescent="0.25">
      <c r="I110" s="15"/>
    </row>
    <row r="111" spans="2:11" x14ac:dyDescent="0.25">
      <c r="I111" s="16"/>
    </row>
    <row r="116" ht="37.5" customHeight="1" x14ac:dyDescent="0.25"/>
    <row r="117" ht="37.5" customHeight="1" x14ac:dyDescent="0.25"/>
  </sheetData>
  <mergeCells count="12">
    <mergeCell ref="C88:C91"/>
    <mergeCell ref="C93:C96"/>
    <mergeCell ref="C97:C100"/>
    <mergeCell ref="C68:C71"/>
    <mergeCell ref="C73:C76"/>
    <mergeCell ref="C78:C81"/>
    <mergeCell ref="C83:C86"/>
    <mergeCell ref="H1:K1"/>
    <mergeCell ref="B2:K2"/>
    <mergeCell ref="C4:C5"/>
    <mergeCell ref="D4:D5"/>
    <mergeCell ref="E4:K4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табл.4 Паспорт МП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2024-11-05T13:04:56Z</dcterms:modified>
</cp:coreProperties>
</file>