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240" windowHeight="11040" tabRatio="844" activeTab="1"/>
  </bookViews>
  <sheets>
    <sheet name="Приложение 1 к МП" sheetId="1" r:id="rId1"/>
    <sheet name="Приложение 2 к МП " sheetId="2" r:id="rId2"/>
    <sheet name="Прил. к проекту 1" sheetId="6" r:id="rId3"/>
    <sheet name="Прил. к проекту 2" sheetId="7" r:id="rId4"/>
    <sheet name="Прил. к проекту 3" sheetId="8" r:id="rId5"/>
    <sheet name="Прил. к проекту 4" sheetId="9" r:id="rId6"/>
    <sheet name="КПМ финансирвоание" sheetId="5" r:id="rId7"/>
  </sheets>
  <definedNames>
    <definedName name="_xlnm.Print_Area" localSheetId="6">'КПМ финансирвоание'!$A$1:$I$33</definedName>
    <definedName name="_xlnm.Print_Area" localSheetId="0">'Приложение 1 к МП'!$A$1:$J$128</definedName>
    <definedName name="_xlnm.Print_Area" localSheetId="1">'Приложение 2 к МП '!$A$1:$K$35</definedName>
  </definedNames>
  <calcPr calcId="162913"/>
</workbook>
</file>

<file path=xl/calcChain.xml><?xml version="1.0" encoding="utf-8"?>
<calcChain xmlns="http://schemas.openxmlformats.org/spreadsheetml/2006/main">
  <c r="C8" i="5" l="1"/>
  <c r="C17" i="5"/>
  <c r="C8" i="6"/>
  <c r="I34" i="6"/>
  <c r="I33" i="6"/>
  <c r="I32" i="6"/>
  <c r="I31" i="6"/>
  <c r="H30" i="6"/>
  <c r="G30" i="6"/>
  <c r="F30" i="6"/>
  <c r="E30" i="6"/>
  <c r="D30" i="6"/>
  <c r="C30" i="6"/>
  <c r="H24" i="2"/>
  <c r="G29" i="2"/>
  <c r="H29" i="2"/>
  <c r="I29" i="2"/>
  <c r="J29" i="2"/>
  <c r="K29" i="2"/>
  <c r="F29" i="2"/>
  <c r="E78" i="1"/>
  <c r="F78" i="1"/>
  <c r="G78" i="1"/>
  <c r="H78" i="1"/>
  <c r="I78" i="1"/>
  <c r="D78" i="1"/>
  <c r="E79" i="1"/>
  <c r="F79" i="1"/>
  <c r="G79" i="1"/>
  <c r="H79" i="1"/>
  <c r="I79" i="1"/>
  <c r="D79" i="1"/>
  <c r="E80" i="1"/>
  <c r="F80" i="1"/>
  <c r="G80" i="1"/>
  <c r="H80" i="1"/>
  <c r="I80" i="1"/>
  <c r="D80" i="1"/>
  <c r="E81" i="1"/>
  <c r="F81" i="1"/>
  <c r="G81" i="1"/>
  <c r="H81" i="1"/>
  <c r="I81" i="1"/>
  <c r="D81" i="1"/>
  <c r="J96" i="1"/>
  <c r="J95" i="1"/>
  <c r="J94" i="1"/>
  <c r="J93" i="1"/>
  <c r="I92" i="1"/>
  <c r="H92" i="1"/>
  <c r="G92" i="1"/>
  <c r="F92" i="1"/>
  <c r="E92" i="1"/>
  <c r="D92" i="1"/>
  <c r="J91" i="1"/>
  <c r="J90" i="1"/>
  <c r="J89" i="1"/>
  <c r="J88" i="1"/>
  <c r="I87" i="1"/>
  <c r="H87" i="1"/>
  <c r="G87" i="1"/>
  <c r="F87" i="1"/>
  <c r="E87" i="1"/>
  <c r="D87" i="1"/>
  <c r="J86" i="1"/>
  <c r="J85" i="1"/>
  <c r="J84" i="1"/>
  <c r="J83" i="1"/>
  <c r="I82" i="1"/>
  <c r="H82" i="1"/>
  <c r="G82" i="1"/>
  <c r="F82" i="1"/>
  <c r="E82" i="1"/>
  <c r="D82" i="1"/>
  <c r="D13" i="9"/>
  <c r="E13" i="9"/>
  <c r="F13" i="9"/>
  <c r="G13" i="9"/>
  <c r="H13" i="9"/>
  <c r="C13" i="9"/>
  <c r="D8" i="9"/>
  <c r="E8" i="9"/>
  <c r="F8" i="9"/>
  <c r="G8" i="9"/>
  <c r="H8" i="9"/>
  <c r="C8" i="9"/>
  <c r="I14" i="9"/>
  <c r="I15" i="9"/>
  <c r="I16" i="9"/>
  <c r="I17" i="9"/>
  <c r="E24" i="9"/>
  <c r="D24" i="9"/>
  <c r="C24" i="9"/>
  <c r="I28" i="9"/>
  <c r="I27" i="9"/>
  <c r="I26" i="9"/>
  <c r="I25" i="9"/>
  <c r="H24" i="9"/>
  <c r="G24" i="9"/>
  <c r="F24" i="9"/>
  <c r="I22" i="9"/>
  <c r="I21" i="9"/>
  <c r="I20" i="9"/>
  <c r="I9" i="9" s="1"/>
  <c r="I19" i="9"/>
  <c r="H18" i="9"/>
  <c r="G18" i="9"/>
  <c r="F18" i="9"/>
  <c r="E18" i="9"/>
  <c r="D18" i="9"/>
  <c r="C18" i="9"/>
  <c r="I11" i="9"/>
  <c r="H11" i="9"/>
  <c r="G11" i="9"/>
  <c r="F11" i="9"/>
  <c r="E11" i="9"/>
  <c r="D11" i="9"/>
  <c r="C11" i="9"/>
  <c r="H10" i="9"/>
  <c r="G10" i="9"/>
  <c r="F10" i="9"/>
  <c r="E10" i="9"/>
  <c r="D10" i="9"/>
  <c r="C10" i="9"/>
  <c r="H9" i="9"/>
  <c r="G9" i="9"/>
  <c r="F9" i="9"/>
  <c r="E9" i="9"/>
  <c r="D9" i="9"/>
  <c r="C9" i="9"/>
  <c r="E8" i="7"/>
  <c r="E10" i="7"/>
  <c r="D9" i="7"/>
  <c r="E9" i="7"/>
  <c r="F9" i="7"/>
  <c r="F7" i="7" s="1"/>
  <c r="G9" i="7"/>
  <c r="H9" i="7"/>
  <c r="H7" i="7" s="1"/>
  <c r="C9" i="7"/>
  <c r="F8" i="2"/>
  <c r="I19" i="6"/>
  <c r="C18" i="6"/>
  <c r="I18" i="6" s="1"/>
  <c r="D63" i="1"/>
  <c r="D8" i="8"/>
  <c r="E8" i="8"/>
  <c r="F8" i="8"/>
  <c r="G8" i="8"/>
  <c r="H8" i="8"/>
  <c r="D9" i="8"/>
  <c r="E9" i="8"/>
  <c r="F9" i="8"/>
  <c r="G9" i="8"/>
  <c r="H9" i="8"/>
  <c r="D10" i="8"/>
  <c r="E10" i="8"/>
  <c r="F10" i="8"/>
  <c r="G10" i="8"/>
  <c r="H10" i="8"/>
  <c r="D11" i="8"/>
  <c r="E11" i="8"/>
  <c r="F11" i="8"/>
  <c r="G11" i="8"/>
  <c r="H11" i="8"/>
  <c r="C8" i="8"/>
  <c r="C9" i="8"/>
  <c r="C10" i="8"/>
  <c r="C11" i="8"/>
  <c r="I23" i="8"/>
  <c r="I22" i="8"/>
  <c r="I21" i="8"/>
  <c r="I20" i="8"/>
  <c r="H19" i="8"/>
  <c r="G19" i="8"/>
  <c r="F19" i="8"/>
  <c r="E19" i="8"/>
  <c r="D19" i="8"/>
  <c r="C19" i="8"/>
  <c r="I17" i="8"/>
  <c r="I11" i="8" s="1"/>
  <c r="I16" i="8"/>
  <c r="I15" i="8"/>
  <c r="I14" i="8"/>
  <c r="H13" i="8"/>
  <c r="G13" i="8"/>
  <c r="F13" i="8"/>
  <c r="E13" i="8"/>
  <c r="D13" i="8"/>
  <c r="C13" i="8"/>
  <c r="D8" i="7"/>
  <c r="D10" i="7"/>
  <c r="C8" i="7"/>
  <c r="C10" i="7"/>
  <c r="I25" i="7"/>
  <c r="C18" i="7"/>
  <c r="I21" i="7"/>
  <c r="I18" i="7" s="1"/>
  <c r="I19" i="7"/>
  <c r="C24" i="7"/>
  <c r="D24" i="7"/>
  <c r="E24" i="7"/>
  <c r="F24" i="7"/>
  <c r="G24" i="7"/>
  <c r="H24" i="7"/>
  <c r="I26" i="7"/>
  <c r="I9" i="7" s="1"/>
  <c r="I27" i="7"/>
  <c r="I28" i="7"/>
  <c r="I17" i="7"/>
  <c r="I16" i="7"/>
  <c r="I15" i="7"/>
  <c r="I14" i="7"/>
  <c r="H13" i="7"/>
  <c r="G13" i="7"/>
  <c r="F13" i="7"/>
  <c r="E13" i="7"/>
  <c r="D13" i="7"/>
  <c r="C13" i="7"/>
  <c r="G7" i="7"/>
  <c r="K17" i="2"/>
  <c r="J17" i="2"/>
  <c r="I17" i="2"/>
  <c r="H17" i="2"/>
  <c r="K24" i="2"/>
  <c r="J24" i="2"/>
  <c r="I24" i="2"/>
  <c r="I8" i="9" l="1"/>
  <c r="J82" i="1"/>
  <c r="J87" i="1"/>
  <c r="J92" i="1"/>
  <c r="I30" i="6"/>
  <c r="F7" i="9"/>
  <c r="H7" i="9"/>
  <c r="D7" i="9"/>
  <c r="G7" i="9"/>
  <c r="C7" i="9"/>
  <c r="E7" i="9"/>
  <c r="I13" i="9"/>
  <c r="F7" i="8"/>
  <c r="H7" i="8"/>
  <c r="I9" i="8"/>
  <c r="G7" i="8"/>
  <c r="E77" i="1"/>
  <c r="G77" i="1"/>
  <c r="I77" i="1"/>
  <c r="J79" i="1"/>
  <c r="J81" i="1"/>
  <c r="J77" i="1"/>
  <c r="F77" i="1"/>
  <c r="H77" i="1"/>
  <c r="J78" i="1"/>
  <c r="J80" i="1"/>
  <c r="C7" i="8"/>
  <c r="D77" i="1"/>
  <c r="D7" i="8"/>
  <c r="I8" i="8"/>
  <c r="I10" i="8"/>
  <c r="E7" i="8"/>
  <c r="I18" i="9"/>
  <c r="I24" i="9"/>
  <c r="I10" i="9"/>
  <c r="I10" i="7"/>
  <c r="E7" i="7"/>
  <c r="D7" i="7"/>
  <c r="I13" i="8"/>
  <c r="I19" i="8"/>
  <c r="I8" i="7"/>
  <c r="C7" i="7"/>
  <c r="I24" i="7"/>
  <c r="I13" i="7"/>
  <c r="E18" i="1"/>
  <c r="F18" i="1"/>
  <c r="G18" i="1"/>
  <c r="H18" i="1"/>
  <c r="I18" i="1"/>
  <c r="E19" i="1"/>
  <c r="F19" i="1"/>
  <c r="G19" i="1"/>
  <c r="H19" i="1"/>
  <c r="I19" i="1"/>
  <c r="E20" i="1"/>
  <c r="F20" i="1"/>
  <c r="G20" i="1"/>
  <c r="H20" i="1"/>
  <c r="I20" i="1"/>
  <c r="E21" i="1"/>
  <c r="F21" i="1"/>
  <c r="G21" i="1"/>
  <c r="H21" i="1"/>
  <c r="I21" i="1"/>
  <c r="D18" i="1"/>
  <c r="D19" i="1"/>
  <c r="D20" i="1"/>
  <c r="D21" i="1"/>
  <c r="J23" i="1"/>
  <c r="J24" i="1"/>
  <c r="J25" i="1"/>
  <c r="J26" i="1"/>
  <c r="J28" i="1"/>
  <c r="J29" i="1"/>
  <c r="J30" i="1"/>
  <c r="J31" i="1"/>
  <c r="J33" i="1"/>
  <c r="J34" i="1"/>
  <c r="J35" i="1"/>
  <c r="J36" i="1"/>
  <c r="J38" i="1"/>
  <c r="J18" i="1" s="1"/>
  <c r="J39" i="1"/>
  <c r="J19" i="1" s="1"/>
  <c r="J40" i="1"/>
  <c r="J20" i="1" s="1"/>
  <c r="J41" i="1"/>
  <c r="J21" i="1" s="1"/>
  <c r="E43" i="1"/>
  <c r="F43" i="1"/>
  <c r="G43" i="1"/>
  <c r="H43" i="1"/>
  <c r="I43" i="1"/>
  <c r="D43" i="1"/>
  <c r="E44" i="1"/>
  <c r="F44" i="1"/>
  <c r="G44" i="1"/>
  <c r="H44" i="1"/>
  <c r="I44" i="1"/>
  <c r="D44" i="1"/>
  <c r="E45" i="1"/>
  <c r="F45" i="1"/>
  <c r="G45" i="1"/>
  <c r="H45" i="1"/>
  <c r="I45" i="1"/>
  <c r="D45" i="1"/>
  <c r="J46" i="1"/>
  <c r="J48" i="1"/>
  <c r="J49" i="1"/>
  <c r="J50" i="1"/>
  <c r="J51" i="1"/>
  <c r="I7" i="9" l="1"/>
  <c r="I7" i="8"/>
  <c r="I7" i="7"/>
  <c r="J53" i="1"/>
  <c r="J54" i="1"/>
  <c r="J55" i="1"/>
  <c r="J56" i="1"/>
  <c r="J58" i="1"/>
  <c r="J43" i="1" s="1"/>
  <c r="J59" i="1"/>
  <c r="J44" i="1" s="1"/>
  <c r="J60" i="1"/>
  <c r="J45" i="1" s="1"/>
  <c r="J61" i="1"/>
  <c r="E63" i="1"/>
  <c r="F63" i="1"/>
  <c r="G63" i="1"/>
  <c r="H63" i="1"/>
  <c r="I63" i="1"/>
  <c r="D64" i="1"/>
  <c r="E65" i="1"/>
  <c r="F65" i="1"/>
  <c r="G65" i="1"/>
  <c r="H65" i="1"/>
  <c r="I65" i="1"/>
  <c r="D65" i="1"/>
  <c r="E66" i="1"/>
  <c r="F66" i="1"/>
  <c r="G66" i="1"/>
  <c r="H66" i="1"/>
  <c r="I66" i="1"/>
  <c r="D66" i="1"/>
  <c r="E67" i="1"/>
  <c r="F67" i="1"/>
  <c r="G67" i="1"/>
  <c r="H67" i="1"/>
  <c r="I67" i="1"/>
  <c r="D67" i="1"/>
  <c r="J68" i="1"/>
  <c r="J69" i="1"/>
  <c r="J70" i="1"/>
  <c r="J71" i="1"/>
  <c r="E72" i="1"/>
  <c r="F72" i="1"/>
  <c r="G72" i="1"/>
  <c r="H72" i="1"/>
  <c r="H62" i="1" s="1"/>
  <c r="I72" i="1"/>
  <c r="D72" i="1"/>
  <c r="J73" i="1"/>
  <c r="J74" i="1"/>
  <c r="J75" i="1"/>
  <c r="J76" i="1"/>
  <c r="E98" i="1"/>
  <c r="F98" i="1"/>
  <c r="G98" i="1"/>
  <c r="H98" i="1"/>
  <c r="I98" i="1"/>
  <c r="E99" i="1"/>
  <c r="F99" i="1"/>
  <c r="F9" i="1" s="1"/>
  <c r="G99" i="1"/>
  <c r="G9" i="1" s="1"/>
  <c r="H99" i="1"/>
  <c r="H9" i="1" s="1"/>
  <c r="I99" i="1"/>
  <c r="I9" i="1" s="1"/>
  <c r="E100" i="1"/>
  <c r="E10" i="1" s="1"/>
  <c r="F100" i="1"/>
  <c r="G100" i="1"/>
  <c r="H100" i="1"/>
  <c r="H10" i="1" s="1"/>
  <c r="I100" i="1"/>
  <c r="I10" i="1" s="1"/>
  <c r="D98" i="1"/>
  <c r="D99" i="1"/>
  <c r="D9" i="1" s="1"/>
  <c r="D14" i="1" s="1"/>
  <c r="D100" i="1"/>
  <c r="D10" i="1" s="1"/>
  <c r="D15" i="1" s="1"/>
  <c r="E101" i="1"/>
  <c r="E11" i="1" s="1"/>
  <c r="F101" i="1"/>
  <c r="F11" i="1" s="1"/>
  <c r="G101" i="1"/>
  <c r="G11" i="1" s="1"/>
  <c r="H101" i="1"/>
  <c r="H11" i="1" s="1"/>
  <c r="I101" i="1"/>
  <c r="I11" i="1" s="1"/>
  <c r="D101" i="1"/>
  <c r="D11" i="1" s="1"/>
  <c r="D16" i="1" s="1"/>
  <c r="E102" i="1"/>
  <c r="F102" i="1"/>
  <c r="G102" i="1"/>
  <c r="H102" i="1"/>
  <c r="I102" i="1"/>
  <c r="D102" i="1"/>
  <c r="J103" i="1"/>
  <c r="J104" i="1"/>
  <c r="J105" i="1"/>
  <c r="J106" i="1"/>
  <c r="E107" i="1"/>
  <c r="F107" i="1"/>
  <c r="G107" i="1"/>
  <c r="H107" i="1"/>
  <c r="I107" i="1"/>
  <c r="D107" i="1"/>
  <c r="J108" i="1"/>
  <c r="J109" i="1"/>
  <c r="J110" i="1"/>
  <c r="J111" i="1"/>
  <c r="E112" i="1"/>
  <c r="F112" i="1"/>
  <c r="G112" i="1"/>
  <c r="H112" i="1"/>
  <c r="I112" i="1"/>
  <c r="D112" i="1"/>
  <c r="J113" i="1"/>
  <c r="J114" i="1"/>
  <c r="J115" i="1"/>
  <c r="J116" i="1"/>
  <c r="E117" i="1"/>
  <c r="F117" i="1"/>
  <c r="G117" i="1"/>
  <c r="H117" i="1"/>
  <c r="H97" i="1" s="1"/>
  <c r="I117" i="1"/>
  <c r="D117" i="1"/>
  <c r="J118" i="1"/>
  <c r="J119" i="1"/>
  <c r="J99" i="1" s="1"/>
  <c r="J9" i="1" s="1"/>
  <c r="J120" i="1"/>
  <c r="J121" i="1"/>
  <c r="D8" i="5"/>
  <c r="E8" i="5"/>
  <c r="F8" i="5"/>
  <c r="G8" i="5"/>
  <c r="H8" i="5"/>
  <c r="D9" i="5"/>
  <c r="E9" i="5"/>
  <c r="F9" i="5"/>
  <c r="G9" i="5"/>
  <c r="H9" i="5"/>
  <c r="C9" i="5"/>
  <c r="D10" i="5"/>
  <c r="E10" i="5"/>
  <c r="F10" i="5"/>
  <c r="G10" i="5"/>
  <c r="H10" i="5"/>
  <c r="C10" i="5"/>
  <c r="I10" i="5" s="1"/>
  <c r="D11" i="5"/>
  <c r="E11" i="5"/>
  <c r="F11" i="5"/>
  <c r="G11" i="5"/>
  <c r="H11" i="5"/>
  <c r="C11" i="5"/>
  <c r="D17" i="5"/>
  <c r="E17" i="5"/>
  <c r="F17" i="5"/>
  <c r="G17" i="5"/>
  <c r="H17" i="5"/>
  <c r="I18" i="5"/>
  <c r="I19" i="5"/>
  <c r="I20" i="5"/>
  <c r="I21" i="5"/>
  <c r="D22" i="5"/>
  <c r="E22" i="5"/>
  <c r="F22" i="5"/>
  <c r="G22" i="5"/>
  <c r="H22" i="5"/>
  <c r="C22" i="5"/>
  <c r="C27" i="5"/>
  <c r="I24" i="5"/>
  <c r="I25" i="5"/>
  <c r="I26" i="5"/>
  <c r="I23" i="5"/>
  <c r="H24" i="6"/>
  <c r="G24" i="6"/>
  <c r="F24" i="6"/>
  <c r="E24" i="6"/>
  <c r="D24" i="6"/>
  <c r="C24" i="6"/>
  <c r="H13" i="6"/>
  <c r="G13" i="6"/>
  <c r="F13" i="6"/>
  <c r="E13" i="6"/>
  <c r="D13" i="6"/>
  <c r="C13" i="6"/>
  <c r="D7" i="6"/>
  <c r="E7" i="6"/>
  <c r="F7" i="6"/>
  <c r="G7" i="6"/>
  <c r="H7" i="6"/>
  <c r="C7" i="6"/>
  <c r="I14" i="6"/>
  <c r="I15" i="6"/>
  <c r="I16" i="6"/>
  <c r="I17" i="6"/>
  <c r="I25" i="6"/>
  <c r="I26" i="6"/>
  <c r="I27" i="6"/>
  <c r="I28" i="6"/>
  <c r="I8" i="6"/>
  <c r="I9" i="6"/>
  <c r="H27" i="5"/>
  <c r="G27" i="5"/>
  <c r="F27" i="5"/>
  <c r="E27" i="5"/>
  <c r="D27" i="5"/>
  <c r="H12" i="5"/>
  <c r="G12" i="5"/>
  <c r="F12" i="5"/>
  <c r="E12" i="5"/>
  <c r="D12" i="5"/>
  <c r="C12" i="5"/>
  <c r="I13" i="5"/>
  <c r="I14" i="5"/>
  <c r="I15" i="5"/>
  <c r="I16" i="5"/>
  <c r="I28" i="5"/>
  <c r="I29" i="5"/>
  <c r="I31" i="5"/>
  <c r="D47" i="1"/>
  <c r="J17" i="1"/>
  <c r="I17" i="1"/>
  <c r="H17" i="1"/>
  <c r="G17" i="1"/>
  <c r="F17" i="1"/>
  <c r="E17" i="1"/>
  <c r="D17" i="1"/>
  <c r="J27" i="1"/>
  <c r="I27" i="1"/>
  <c r="H27" i="1"/>
  <c r="G27" i="1"/>
  <c r="F27" i="1"/>
  <c r="E27" i="1"/>
  <c r="D27" i="1"/>
  <c r="J37" i="1"/>
  <c r="I37" i="1"/>
  <c r="H37" i="1"/>
  <c r="G37" i="1"/>
  <c r="F37" i="1"/>
  <c r="E37" i="1"/>
  <c r="D37" i="1"/>
  <c r="E47" i="1"/>
  <c r="F47" i="1"/>
  <c r="G47" i="1"/>
  <c r="H47" i="1"/>
  <c r="I47" i="1"/>
  <c r="J47" i="1"/>
  <c r="I57" i="1"/>
  <c r="H57" i="1"/>
  <c r="G57" i="1"/>
  <c r="F57" i="1"/>
  <c r="E57" i="1"/>
  <c r="D57" i="1"/>
  <c r="I52" i="1"/>
  <c r="H52" i="1"/>
  <c r="G52" i="1"/>
  <c r="F52" i="1"/>
  <c r="E52" i="1"/>
  <c r="D52" i="1"/>
  <c r="I42" i="1"/>
  <c r="H42" i="1"/>
  <c r="G42" i="1"/>
  <c r="F42" i="1"/>
  <c r="E42" i="1"/>
  <c r="D42" i="1"/>
  <c r="J32" i="1"/>
  <c r="I32" i="1"/>
  <c r="H32" i="1"/>
  <c r="G32" i="1"/>
  <c r="F32" i="1"/>
  <c r="E32" i="1"/>
  <c r="D32" i="1"/>
  <c r="J22" i="1"/>
  <c r="I22" i="1"/>
  <c r="H22" i="1"/>
  <c r="G22" i="1"/>
  <c r="F22" i="1"/>
  <c r="E22" i="1"/>
  <c r="D22" i="1"/>
  <c r="G7" i="5" l="1"/>
  <c r="I22" i="5"/>
  <c r="H7" i="5"/>
  <c r="F7" i="5"/>
  <c r="D7" i="5"/>
  <c r="G15" i="1"/>
  <c r="G10" i="1"/>
  <c r="I8" i="1"/>
  <c r="G8" i="1"/>
  <c r="E8" i="1"/>
  <c r="I17" i="5"/>
  <c r="I9" i="5"/>
  <c r="E7" i="5"/>
  <c r="H7" i="1"/>
  <c r="H12" i="1" s="1"/>
  <c r="D8" i="1"/>
  <c r="D13" i="1" s="1"/>
  <c r="E14" i="1"/>
  <c r="E9" i="1"/>
  <c r="H8" i="1"/>
  <c r="F10" i="1"/>
  <c r="F8" i="1"/>
  <c r="I14" i="1"/>
  <c r="G16" i="1"/>
  <c r="H14" i="1"/>
  <c r="I13" i="1"/>
  <c r="E13" i="1"/>
  <c r="E15" i="1"/>
  <c r="I16" i="1"/>
  <c r="E16" i="1"/>
  <c r="I15" i="1"/>
  <c r="F14" i="1"/>
  <c r="G13" i="1"/>
  <c r="H16" i="1"/>
  <c r="H15" i="1"/>
  <c r="F13" i="1"/>
  <c r="F16" i="1"/>
  <c r="F15" i="1"/>
  <c r="G14" i="1"/>
  <c r="H13" i="1"/>
  <c r="J14" i="1"/>
  <c r="J117" i="1"/>
  <c r="G97" i="1"/>
  <c r="J112" i="1"/>
  <c r="G62" i="1"/>
  <c r="J67" i="1"/>
  <c r="J107" i="1"/>
  <c r="J72" i="1"/>
  <c r="J100" i="1"/>
  <c r="E97" i="1"/>
  <c r="I97" i="1"/>
  <c r="J102" i="1"/>
  <c r="I62" i="1"/>
  <c r="E62" i="1"/>
  <c r="J63" i="1"/>
  <c r="J42" i="1"/>
  <c r="J101" i="1"/>
  <c r="D97" i="1"/>
  <c r="J66" i="1"/>
  <c r="D62" i="1"/>
  <c r="F62" i="1"/>
  <c r="J57" i="1"/>
  <c r="J65" i="1"/>
  <c r="J10" i="1" s="1"/>
  <c r="J98" i="1"/>
  <c r="F97" i="1"/>
  <c r="J52" i="1"/>
  <c r="I8" i="5"/>
  <c r="C7" i="5"/>
  <c r="I11" i="5"/>
  <c r="I12" i="5"/>
  <c r="I13" i="6"/>
  <c r="I24" i="6"/>
  <c r="I7" i="6"/>
  <c r="I27" i="5"/>
  <c r="J8" i="1" l="1"/>
  <c r="F7" i="1"/>
  <c r="F12" i="1" s="1"/>
  <c r="D7" i="1"/>
  <c r="D12" i="1" s="1"/>
  <c r="E7" i="1"/>
  <c r="E12" i="1" s="1"/>
  <c r="J11" i="1"/>
  <c r="I7" i="1"/>
  <c r="I12" i="1" s="1"/>
  <c r="G7" i="1"/>
  <c r="G12" i="1" s="1"/>
  <c r="I7" i="5"/>
  <c r="J15" i="1"/>
  <c r="J16" i="1"/>
  <c r="J13" i="1"/>
  <c r="J62" i="1"/>
  <c r="J97" i="1"/>
  <c r="J7" i="1" l="1"/>
  <c r="J12" i="1" s="1"/>
</calcChain>
</file>

<file path=xl/sharedStrings.xml><?xml version="1.0" encoding="utf-8"?>
<sst xmlns="http://schemas.openxmlformats.org/spreadsheetml/2006/main" count="456" uniqueCount="150">
  <si>
    <t>всего</t>
  </si>
  <si>
    <t>всего, в том числе:</t>
  </si>
  <si>
    <t>МБ</t>
  </si>
  <si>
    <t>ФБ</t>
  </si>
  <si>
    <t>ОБ</t>
  </si>
  <si>
    <t>ВБ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</si>
  <si>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</si>
  <si>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</si>
  <si>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</si>
  <si>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</si>
  <si>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</si>
  <si>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</si>
  <si>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</si>
  <si>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</si>
  <si>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</si>
  <si>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</si>
  <si>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</si>
  <si>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</si>
  <si>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</si>
  <si>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1.4.1</t>
  </si>
  <si>
    <t>Объем финансового обеспечения по годам &lt;23&gt;, тыс. рублей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</si>
  <si>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</si>
  <si>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</si>
  <si>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</si>
  <si>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</si>
  <si>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</si>
  <si>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</si>
  <si>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</si>
  <si>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</si>
  <si>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</si>
  <si>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</si>
  <si>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</si>
  <si>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 xml:space="preserve">Ответственный исполнитель: Управление культуры, спорта, молодёжной политики и туризма Сокольского муниципального округа Вологодской области  </t>
  </si>
  <si>
    <t xml:space="preserve">Мероприятие (результат): Проведен ремонт и капитальный ремонт библиотек  </t>
  </si>
  <si>
    <t>Мероприятие (результат):  Проведен ремонт и капитальный ремонт учреждений культурно-досугового типа</t>
  </si>
  <si>
    <t>Мероприятие (результат):  
Оснащены  центры традиционной народной культуры</t>
  </si>
  <si>
    <t>Мероприятие (результат): 
Обеспечено комплектование библиотечных фондов</t>
  </si>
  <si>
    <t>Мероприятие (результат): Закуплено оборудование для создания «Умных» спортивных площадок, в том числе</t>
  </si>
  <si>
    <t xml:space="preserve">Муниципальный проект: 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  </t>
  </si>
  <si>
    <t>Мероприятие (результат): Включено спортсменов округа  в список кандидатов в резерв спортивных сборных команд Вологодской области</t>
  </si>
  <si>
    <t>Мероприятие (результат): Выплачено вознаграждение «народным» тренерам, организующим занятия с населением по месту жительства</t>
  </si>
  <si>
    <t>Комплекс процессных мероприятий «Обеспечение деятельности Управления культуры, спорта, молодёжной политики и туризма Сокольского муниципального округа Вологодской области и подведомственных учреждений»</t>
  </si>
  <si>
    <t>4. Финансовое обеспечение реализации проекта 
«Обеспечение развития и укрепления материально-технической базы муниципальных учреждений отрасли культуры»</t>
  </si>
  <si>
    <t>Задача проекта:  «Увеличение доли  сельских учреждений культуры, находящихся в удовлетворительном состоянии, в общем количестве зданий данных учреждений до 100 процентов к 2030 году»</t>
  </si>
  <si>
    <t>Мероприятие (результат):  Проведен 
ремонт и капитальный ремонт учреждений культурно-досугового типа</t>
  </si>
  <si>
    <t>1.3.2</t>
  </si>
  <si>
    <t>1.3.3</t>
  </si>
  <si>
    <t>1.3.4</t>
  </si>
  <si>
    <t>Задача проекта:  «Сохранение доли центров народной культуры, в которых обеспечено укрепление материально-технической базы  на уровне 100 процентов к 2030»</t>
  </si>
  <si>
    <t>Мероприятие (результат): Оснащены  центры традиционной народной культуры</t>
  </si>
  <si>
    <t>Задача: «Увеличение количества новых книг не менее 450 единиц ежегодно»</t>
  </si>
  <si>
    <t xml:space="preserve">Мероприятие (результат): 
Обеспечено комплектование библиотечных фондов </t>
  </si>
  <si>
    <t>1.4.2</t>
  </si>
  <si>
    <t>1.4.3</t>
  </si>
  <si>
    <t>1.4.4</t>
  </si>
  <si>
    <t>Комплекс процессных мероприятий  «Обеспечение деятельности Управления культуры, спорта, молодёжной политики и туризма Сокольского муниципального округа Вологодской области и подведомственных учреждений», всего,
в том числе:</t>
  </si>
  <si>
    <t>Мероприятие «Обеспечение деятельности Управления культуры, спорта, молодёжной политики и туризма Сокольского муниципального округа Вологодской области»,  всего,
в том числе:</t>
  </si>
  <si>
    <t>Мероприятие  «Обеспечение выполнения 
муниципального задания учреждениями,  подведомственными Управлению культуры, спорта, молодёжной политики и туризма Сокольского муниципального округа»,   всего,
в том числе:</t>
  </si>
  <si>
    <t>Мероприятие «Обеспечение деятельности учреждений культуры, спорта и молодежной политики, всего,
из них:</t>
  </si>
  <si>
    <t xml:space="preserve">ХАРАКТЕРИСТИКА
направлений расходов финансовых мероприятий (результатов) структурных элементов проектной части муниципальной программы  </t>
  </si>
  <si>
    <t>Муниципальный проект:  «Обеспечение развития и укрепления материально-технической базы муниципальных учреждений отрасли культуры»</t>
  </si>
  <si>
    <t>1.</t>
  </si>
  <si>
    <t>2.</t>
  </si>
  <si>
    <t>Муниципальный проект: «Реализация мероприятий на укрепление материально-технической базы муниципальных физкультурно-спортивных организаций»</t>
  </si>
  <si>
    <t xml:space="preserve">Мероприятие (результат):  Приобретена специализированная техника, в том числе    </t>
  </si>
  <si>
    <t>Мероприятие (результат): Включено спортсменов округа  в список кандидатов в резерв спортивных сборных команд Вологодской области, в том числе</t>
  </si>
  <si>
    <t>Мероприятие (результат): Выплачено вознаграждение «народным» тренерам, организующим занятия с населением по месту жительства, в том числе</t>
  </si>
  <si>
    <t>Мероприятие (результат): Обеспечена  деятельность Управления культуры, спорта, молодёжной политики и туризма Сокольского муниципального округа Вологодской области, в том числе</t>
  </si>
  <si>
    <t>Мероприятие (результат): Обеспечено  выполнение муниципального задания учреждениями,  подведомствен -ными Управлению культуры, спорта, молодёжной политики и туризма Сокольского муниципального округа, в том числе</t>
  </si>
  <si>
    <t>Мероприятие (результат): Выплачены ежемесячные и ежегодные денежные компенсации, в том числе</t>
  </si>
  <si>
    <t>Мероприятие: Обеспечена  деятельность учреждений культуры, спорта и молодежной политики, в том числе</t>
  </si>
  <si>
    <t>Мероприятие (результат): Приобретено спортивное оборудование и инвентарь, в том числе</t>
  </si>
  <si>
    <t>Мероприятие (результат):  
Оснащены  центры традиционной народной культуры, в том числе</t>
  </si>
  <si>
    <t>Мероприятие (результат):  Проведен ремонт и капитальный ремонт учреждений культурно-досугового типа, в том числе</t>
  </si>
  <si>
    <t>Мероприятие (результат): 
Обеспечено комплектование библиотечных фондов, в том числе</t>
  </si>
  <si>
    <t xml:space="preserve">Мероприятие (результат): Проведен ремонт и капитальный ремонт библиотек, в том числе  </t>
  </si>
  <si>
    <t>Мероприятие (результат): Приобретено спортивное оборудование и инвентарь</t>
  </si>
  <si>
    <t>Мероприятие (результат):  Приобретена специализированная техника</t>
  </si>
  <si>
    <t>2.1</t>
  </si>
  <si>
    <t>2.2</t>
  </si>
  <si>
    <t>Мероприятие (результат): Закуплено оборудование для создания «Умных» спортивных площадок</t>
  </si>
  <si>
    <t>2.3</t>
  </si>
  <si>
    <t>Муниципальный проект: 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</t>
  </si>
  <si>
    <t>3.</t>
  </si>
  <si>
    <t>3.1</t>
  </si>
  <si>
    <t>3.2</t>
  </si>
  <si>
    <t xml:space="preserve">Субсидии на иные цели муниципальным учреждениям, связанные с решением задач структурных элементов проектной части муниципальной программы  </t>
  </si>
  <si>
    <t xml:space="preserve">Субсидии бюджетным учреждениям </t>
  </si>
  <si>
    <t xml:space="preserve">Предоставление субсидий на иные цели БУК СМО "Сокольская ЦБС"   на комплектование книж-ных фондов  </t>
  </si>
  <si>
    <t>Предоставление субсидий на иные цели БУК СМО "Сокольская ЦБС"  в рамках регионального проекта "Сельская библиотека"</t>
  </si>
  <si>
    <t>Предоставление субсидий на иные цели учреждения культурно-досугового типа  в рамках регионального проекта "Сельский дом культуры"</t>
  </si>
  <si>
    <t xml:space="preserve">Предоставление субсидий на иные цели БУК СМО ЦНКиХР "Сокольский"  в рамках регионального проекта «Центр народной культуры – традиции и новации»  </t>
  </si>
  <si>
    <t xml:space="preserve">Предоставление субсидий на иные цели учреждениям физической культуры и спорта на приобретение оборудования и инвентаря  </t>
  </si>
  <si>
    <t>Предоставление субсидий на иные цели учреждениям физической культуры и спорта на приобретение специализированной техники</t>
  </si>
  <si>
    <t>Обеспечение реализации мероприятий по ремонту и капитальному ремонту, укреплению материально-технической базы библиотек</t>
  </si>
  <si>
    <t>Обеспечение реализации мероприятий по ремонту и капитальному ремонту учреждений культурно-досугового типа</t>
  </si>
  <si>
    <t>Обеспечение реализации мероприятий по оснащению центров народной культуры</t>
  </si>
  <si>
    <t>Обеспечение реализации ме-роприятий по приобретению спортивного оборудования и инвентаря</t>
  </si>
  <si>
    <t>Обеспечение реализации ме-роприятий по приобретению специализированной техники</t>
  </si>
  <si>
    <t>Предоставление субсидий на иные цели учреждениям физической культуры и спорта на создание "умной" спортивной площадки</t>
  </si>
  <si>
    <t>Обеспечение реализации ме-роприятий по закупке оборудования для создания "умных" спортивных площадок</t>
  </si>
  <si>
    <t>Предоставление субсидий на иные цели учреждениям физической культуры и спорта на  осуществление спортивной подготовки (участие в соревнованиях, проведение тренировочных сборов, приобретение оборудования и инвентаря)</t>
  </si>
  <si>
    <t>Обеспечение реализации ме-роприятий по созданию условий в обеспечении подготовки спортивного резерва</t>
  </si>
  <si>
    <t xml:space="preserve">Обеспечение реализации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 </t>
  </si>
  <si>
    <t>Муниципальный проект  «Обеспечение развития и укрепления материально-технической базы муниципальных учреждений отрасли культуры», в том числе</t>
  </si>
  <si>
    <t xml:space="preserve">Муниципальный проект  
«Реализация мероприятий на укрепление материально-технической базы муниципальных физкультурно-спортивных учреждений»
</t>
  </si>
  <si>
    <t xml:space="preserve">Задача проекта: «Обеспечение к концу 2030 года  создания  «умной» спортивной площадки» </t>
  </si>
  <si>
    <t xml:space="preserve">Мероприятие (результат):  Приобретена специализированная техника    </t>
  </si>
  <si>
    <t>4. Финансовое обеспечение реализации проекта 
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</t>
  </si>
  <si>
    <t>Задача проекта:  «Сохранение доли детей в возрасте от 5 до 18 лет, обучающихся по дополнительным общеобразовательным программам в области физической культуры и спорта, дополнительным образовательным программам спортивной подготовки на уровне 9,4 % к 2030 году»</t>
  </si>
  <si>
    <t>Мероприятие (результат):  Выплачено вознаграждение «народным» тренерам, организующим занятия с населением по месту жительства</t>
  </si>
  <si>
    <t>Мероприятие (результат):  Закуплено оборудование для создания «Умных» спортивных площадок</t>
  </si>
  <si>
    <t>Обеспечение реализации ме-роприятий по комплектованию книжных фондов библиотек</t>
  </si>
  <si>
    <t>Предоставление субсидий на выплату вознаграждения тренерам, организующим занятия с населением по месту жительства</t>
  </si>
  <si>
    <t>4. Финансовое обеспечение реализации проекта 
«Развитие и укрепление материально-технической базы муниципальных учреждений культуры и физической культуры 
и спорта за счет средств бюджета Сокольского муниципального округа»</t>
  </si>
  <si>
    <t>Задача проекта: «Увеличение доли  обеспеченности граждан спортивными сооружениями исходя из единовременной пропускной способности объектов спорта  до 70,0 процентов к 2030 году»</t>
  </si>
  <si>
    <t>Мероприятие (результат): Обеспечено    материально -техническое оснащение библиотек</t>
  </si>
  <si>
    <t>Мероприятие (результат): Обеспечено    материально -техническое оснащение музея</t>
  </si>
  <si>
    <t xml:space="preserve">Мероприятие (результат):  Обеспечено    материально -техническое оснащение учреждений физкультурно-спортивной направленности  </t>
  </si>
  <si>
    <t>«Развитие и укрепление материально-технической базы муниципальных учреждений культуры и физической культуры 
и спорта за счет средств бюджета Сокольского муниципального округа»</t>
  </si>
  <si>
    <t>4.</t>
  </si>
  <si>
    <t>«Развитие и укрепление материально-технической базы муниципальных учреждений культуры и физической культуры и спорта за счет средств бюджета Сокольского муниципального округа»</t>
  </si>
  <si>
    <t>4.1</t>
  </si>
  <si>
    <t>4.2</t>
  </si>
  <si>
    <t>4.3</t>
  </si>
  <si>
    <t>Обеспечение реализации мероприятий по укреплению материально-технической базы библиотек</t>
  </si>
  <si>
    <t>Обеспечение реализации мероприятий по  укреплению материально-технической базы музея</t>
  </si>
  <si>
    <t xml:space="preserve"> Обеспечение реализации мероприятий по  укреплению материально-технической базы учреждений физкультурно-спортивной направленности  </t>
  </si>
  <si>
    <t xml:space="preserve">Предоставление субсидий на иные цели  МАУ ДО «СШ «Сухона» </t>
  </si>
  <si>
    <t>Предоставление субсидий на иные цели БУК СМО "Сокольский  музей"</t>
  </si>
  <si>
    <t xml:space="preserve">Предоставление субсидий на иные цели БУК СМО "Сокольская ЦБС"     </t>
  </si>
  <si>
    <t>приложение 1 к паспорту муниципальной программы</t>
  </si>
  <si>
    <t>4. Финансовое обеспечение муниципальной программы 
 «Развитие культуры, туризма, спорта и реализация молодёжной политики на территории Сокольского муниципального округа»</t>
  </si>
  <si>
    <t>&lt;*&gt;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</si>
  <si>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 xml:space="preserve">Муниципальная программа «Развитие культуры, туризма, спорта и реализация молодёжной политики на территории Сокольского муниципального округа»
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</si>
  <si>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</si>
  <si>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 &lt;*&gt;</t>
  </si>
  <si>
    <t>Объем финансового обеспечения по годам, тыс. руб.</t>
  </si>
  <si>
    <t>Характеристика направления расходов</t>
  </si>
  <si>
    <t>приложение к паспорту муниципального проекта</t>
  </si>
  <si>
    <t>4. Финансовое обеспечение реализации проекта
«Реализация мероприятий на укрепление материально-технической базы 
муниципальных физкультурно-спортивных учреждений»</t>
  </si>
  <si>
    <t xml:space="preserve">Задача проекта:  «Обеспечение к концу 2030 года учреждений физической культуры и спорта 1 единицей специализированной техники и 150 единицами  спортивного оборудования и спортивного  инвентаря» </t>
  </si>
  <si>
    <t>Задача проекта: «Увеличение посещений библиотек до 10,4 на 1 жителя, посещений музеев до 100 на 1 жителя к 2030 году»</t>
  </si>
  <si>
    <t>приложение к паспорту комплекса процессных мероприятий</t>
  </si>
  <si>
    <t>4. Финансовое обеспечение комплекса процессных мероприятий 
«Обеспечение деятельности Управления культуры, спорта, молодёжной политики и туризма Сокольского муниципального округа Вологодской области и подведомственных учреждений»</t>
  </si>
  <si>
    <t>Наименование мероприятия/источника финансового обеспечения &lt;*&gt;</t>
  </si>
  <si>
    <t>Мероприятие  «Ежемесячные и ежегодные денежные компенсации», всего,
в том числе:</t>
  </si>
  <si>
    <t>Задача проекта: «Сохранение числа жителей округа,  систематически занимающихся физической культурой и спортом в организованных группах не менее 200 человек ежегодно»</t>
  </si>
  <si>
    <t xml:space="preserve"> к паспорту муниципальной программы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</si>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</sst>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49" fontId="1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view="pageBreakPreview" topLeftCell="A37" zoomScale="90" zoomScaleNormal="90" zoomScaleSheetLayoutView="90" workbookViewId="0">
      <selection activeCell="E22" sqref="E22"/>
    </sheetView>
  </sheetViews>
  <sheetFormatPr defaultRowHeight="15" x14ac:dyDescent="0.25"/>
  <cols>
    <col min="1" max="1" width="5.7109375" style="7" customWidth="1"/>
    <col min="2" max="2" width="52" style="6" customWidth="1"/>
    <col min="3" max="3" width="14.28515625" style="7" customWidth="1"/>
    <col min="4" max="9" width="13.28515625" style="6" customWidth="1"/>
    <col min="10" max="10" width="15" style="6" customWidth="1"/>
    <col min="11" max="11" width="9.140625" style="6"/>
  </cols>
  <sheetData>
    <row r="1" spans="1:10" ht="22.15" customHeight="1" x14ac:dyDescent="0.3">
      <c r="F1" s="51" t="s">
        <v>131</v>
      </c>
      <c r="G1" s="51"/>
      <c r="H1" s="51"/>
      <c r="I1" s="51"/>
      <c r="J1" s="51"/>
    </row>
    <row r="2" spans="1:10" ht="42.75" customHeight="1" x14ac:dyDescent="0.25">
      <c r="A2" s="55" t="s">
        <v>132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2" customHeight="1" x14ac:dyDescent="0.25">
      <c r="A3" s="2"/>
    </row>
    <row r="4" spans="1:10" ht="35.450000000000003" customHeight="1" x14ac:dyDescent="0.25">
      <c r="A4" s="52" t="s">
        <v>9</v>
      </c>
      <c r="B4" s="52" t="s">
        <v>135</v>
      </c>
      <c r="C4" s="56" t="s">
        <v>136</v>
      </c>
      <c r="D4" s="57" t="s">
        <v>137</v>
      </c>
      <c r="E4" s="58"/>
      <c r="F4" s="58"/>
      <c r="G4" s="58"/>
      <c r="H4" s="58"/>
      <c r="I4" s="58"/>
      <c r="J4" s="59"/>
    </row>
    <row r="5" spans="1:10" ht="35.450000000000003" customHeight="1" x14ac:dyDescent="0.25">
      <c r="A5" s="53"/>
      <c r="B5" s="53"/>
      <c r="C5" s="56"/>
      <c r="D5" s="4">
        <v>2025</v>
      </c>
      <c r="E5" s="4">
        <v>2026</v>
      </c>
      <c r="F5" s="4">
        <v>2027</v>
      </c>
      <c r="G5" s="4">
        <v>2028</v>
      </c>
      <c r="H5" s="4">
        <v>2029</v>
      </c>
      <c r="I5" s="4">
        <v>2030</v>
      </c>
      <c r="J5" s="4" t="s">
        <v>0</v>
      </c>
    </row>
    <row r="6" spans="1:10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</row>
    <row r="7" spans="1:10" ht="37.5" customHeight="1" x14ac:dyDescent="0.25">
      <c r="A7" s="4">
        <v>1</v>
      </c>
      <c r="B7" s="63" t="s">
        <v>134</v>
      </c>
      <c r="C7" s="32" t="s">
        <v>1</v>
      </c>
      <c r="D7" s="33">
        <f>SUM(D97,D77,D62,D42,D17)</f>
        <v>299993.67</v>
      </c>
      <c r="E7" s="33">
        <f t="shared" ref="E7:J7" si="0">SUM(E97,E77,E62,E42,E17)</f>
        <v>317601.06</v>
      </c>
      <c r="F7" s="33">
        <f t="shared" si="0"/>
        <v>297088.17</v>
      </c>
      <c r="G7" s="33">
        <f t="shared" si="0"/>
        <v>277241.5</v>
      </c>
      <c r="H7" s="33">
        <f t="shared" si="0"/>
        <v>277241.5</v>
      </c>
      <c r="I7" s="33">
        <f t="shared" si="0"/>
        <v>277241.5</v>
      </c>
      <c r="J7" s="33">
        <f t="shared" si="0"/>
        <v>1746407.4000000001</v>
      </c>
    </row>
    <row r="8" spans="1:10" ht="15.75" x14ac:dyDescent="0.25">
      <c r="A8" s="4">
        <v>2</v>
      </c>
      <c r="B8" s="64"/>
      <c r="C8" s="32" t="s">
        <v>2</v>
      </c>
      <c r="D8" s="33">
        <f>SUM(D98,D78,D63,D43,D17)</f>
        <v>261813.47</v>
      </c>
      <c r="E8" s="33">
        <f t="shared" ref="E8:J8" si="1">SUM(E98,E78,E63,E43,E17)</f>
        <v>260959.25999999998</v>
      </c>
      <c r="F8" s="33">
        <f t="shared" si="1"/>
        <v>258907.97</v>
      </c>
      <c r="G8" s="33">
        <f t="shared" si="1"/>
        <v>242883.3</v>
      </c>
      <c r="H8" s="33">
        <f t="shared" si="1"/>
        <v>242883.3</v>
      </c>
      <c r="I8" s="33">
        <f t="shared" si="1"/>
        <v>242883.3</v>
      </c>
      <c r="J8" s="33">
        <f t="shared" si="1"/>
        <v>1510330.6</v>
      </c>
    </row>
    <row r="9" spans="1:10" ht="15.75" x14ac:dyDescent="0.25">
      <c r="A9" s="4">
        <v>3</v>
      </c>
      <c r="B9" s="64"/>
      <c r="C9" s="32" t="s">
        <v>3</v>
      </c>
      <c r="D9" s="33">
        <f>SUM(D99,D79,D64,D44,D19)</f>
        <v>0</v>
      </c>
      <c r="E9" s="33">
        <f t="shared" ref="E9:J9" si="2">SUM(E99,E79,E64,E44,E19)</f>
        <v>12000</v>
      </c>
      <c r="F9" s="33">
        <f t="shared" si="2"/>
        <v>0</v>
      </c>
      <c r="G9" s="33">
        <f t="shared" si="2"/>
        <v>0</v>
      </c>
      <c r="H9" s="33">
        <f t="shared" si="2"/>
        <v>0</v>
      </c>
      <c r="I9" s="33">
        <f t="shared" si="2"/>
        <v>0</v>
      </c>
      <c r="J9" s="33">
        <f t="shared" si="2"/>
        <v>12000</v>
      </c>
    </row>
    <row r="10" spans="1:10" ht="15.75" x14ac:dyDescent="0.25">
      <c r="A10" s="4">
        <v>4</v>
      </c>
      <c r="B10" s="64"/>
      <c r="C10" s="32" t="s">
        <v>4</v>
      </c>
      <c r="D10" s="33">
        <f>SUM(D100,D80,D65,D45,D20)</f>
        <v>3822</v>
      </c>
      <c r="E10" s="33">
        <f t="shared" ref="E10:J10" si="3">SUM(E100,E80,E65,E45,E20)</f>
        <v>10283.600000000002</v>
      </c>
      <c r="F10" s="33">
        <f t="shared" si="3"/>
        <v>3822</v>
      </c>
      <c r="G10" s="33">
        <f t="shared" si="3"/>
        <v>0</v>
      </c>
      <c r="H10" s="33">
        <f t="shared" si="3"/>
        <v>0</v>
      </c>
      <c r="I10" s="33">
        <f t="shared" si="3"/>
        <v>0</v>
      </c>
      <c r="J10" s="33">
        <f t="shared" si="3"/>
        <v>17927.599999999999</v>
      </c>
    </row>
    <row r="11" spans="1:10" ht="15.75" x14ac:dyDescent="0.25">
      <c r="A11" s="4">
        <v>5</v>
      </c>
      <c r="B11" s="65"/>
      <c r="C11" s="32" t="s">
        <v>5</v>
      </c>
      <c r="D11" s="33">
        <f>SUM(D101,D81,D66,D46,D21)</f>
        <v>34358.199999999997</v>
      </c>
      <c r="E11" s="33">
        <f t="shared" ref="E11:J11" si="4">SUM(E101,E81,E66,E46,E21)</f>
        <v>34358.199999999997</v>
      </c>
      <c r="F11" s="33">
        <f t="shared" si="4"/>
        <v>34358.199999999997</v>
      </c>
      <c r="G11" s="33">
        <f t="shared" si="4"/>
        <v>34358.199999999997</v>
      </c>
      <c r="H11" s="33">
        <f t="shared" si="4"/>
        <v>34358.199999999997</v>
      </c>
      <c r="I11" s="33">
        <f t="shared" si="4"/>
        <v>34358.199999999997</v>
      </c>
      <c r="J11" s="33">
        <f t="shared" si="4"/>
        <v>206149.2</v>
      </c>
    </row>
    <row r="12" spans="1:10" ht="31.5" x14ac:dyDescent="0.25">
      <c r="A12" s="4">
        <v>1</v>
      </c>
      <c r="B12" s="60" t="s">
        <v>32</v>
      </c>
      <c r="C12" s="4" t="s">
        <v>1</v>
      </c>
      <c r="D12" s="27">
        <f>SUM(D7)</f>
        <v>299993.67</v>
      </c>
      <c r="E12" s="27">
        <f t="shared" ref="E12:J12" si="5">SUM(E7)</f>
        <v>317601.06</v>
      </c>
      <c r="F12" s="27">
        <f t="shared" si="5"/>
        <v>297088.17</v>
      </c>
      <c r="G12" s="27">
        <f t="shared" si="5"/>
        <v>277241.5</v>
      </c>
      <c r="H12" s="27">
        <f t="shared" si="5"/>
        <v>277241.5</v>
      </c>
      <c r="I12" s="27">
        <f t="shared" si="5"/>
        <v>277241.5</v>
      </c>
      <c r="J12" s="27">
        <f t="shared" si="5"/>
        <v>1746407.4000000001</v>
      </c>
    </row>
    <row r="13" spans="1:10" ht="15.75" x14ac:dyDescent="0.25">
      <c r="A13" s="4">
        <v>2</v>
      </c>
      <c r="B13" s="61"/>
      <c r="C13" s="4" t="s">
        <v>2</v>
      </c>
      <c r="D13" s="27">
        <f>SUM(D8)</f>
        <v>261813.47</v>
      </c>
      <c r="E13" s="27">
        <f t="shared" ref="E13:J13" si="6">SUM(E98,E63,E43,E18)</f>
        <v>245359.25999999998</v>
      </c>
      <c r="F13" s="27">
        <f t="shared" si="6"/>
        <v>243307.97</v>
      </c>
      <c r="G13" s="27">
        <f t="shared" si="6"/>
        <v>242883.3</v>
      </c>
      <c r="H13" s="27">
        <f t="shared" si="6"/>
        <v>242883.3</v>
      </c>
      <c r="I13" s="27">
        <f t="shared" si="6"/>
        <v>242883.3</v>
      </c>
      <c r="J13" s="27">
        <f t="shared" si="6"/>
        <v>1463630.6</v>
      </c>
    </row>
    <row r="14" spans="1:10" ht="15.75" x14ac:dyDescent="0.25">
      <c r="A14" s="4">
        <v>3</v>
      </c>
      <c r="B14" s="61"/>
      <c r="C14" s="4" t="s">
        <v>3</v>
      </c>
      <c r="D14" s="27">
        <f>SUM(D9)</f>
        <v>0</v>
      </c>
      <c r="E14" s="9">
        <f t="shared" ref="E14:J14" si="7">SUM(E99,E64,E44,E19)</f>
        <v>12000</v>
      </c>
      <c r="F14" s="9">
        <f t="shared" si="7"/>
        <v>0</v>
      </c>
      <c r="G14" s="9">
        <f t="shared" si="7"/>
        <v>0</v>
      </c>
      <c r="H14" s="9">
        <f t="shared" si="7"/>
        <v>0</v>
      </c>
      <c r="I14" s="9">
        <f t="shared" si="7"/>
        <v>0</v>
      </c>
      <c r="J14" s="9">
        <f t="shared" si="7"/>
        <v>12000</v>
      </c>
    </row>
    <row r="15" spans="1:10" ht="15.75" x14ac:dyDescent="0.25">
      <c r="A15" s="4">
        <v>4</v>
      </c>
      <c r="B15" s="61"/>
      <c r="C15" s="4" t="s">
        <v>4</v>
      </c>
      <c r="D15" s="27">
        <f>SUM(D10)</f>
        <v>3822</v>
      </c>
      <c r="E15" s="9">
        <f t="shared" ref="E15:J15" si="8">SUM(E100,E65,E45,E20)</f>
        <v>10283.600000000002</v>
      </c>
      <c r="F15" s="9">
        <f t="shared" si="8"/>
        <v>3822</v>
      </c>
      <c r="G15" s="9">
        <f t="shared" si="8"/>
        <v>0</v>
      </c>
      <c r="H15" s="9">
        <f t="shared" si="8"/>
        <v>0</v>
      </c>
      <c r="I15" s="9">
        <f t="shared" si="8"/>
        <v>0</v>
      </c>
      <c r="J15" s="9">
        <f t="shared" si="8"/>
        <v>17927.599999999999</v>
      </c>
    </row>
    <row r="16" spans="1:10" ht="15.75" x14ac:dyDescent="0.25">
      <c r="A16" s="4">
        <v>5</v>
      </c>
      <c r="B16" s="62"/>
      <c r="C16" s="4" t="s">
        <v>5</v>
      </c>
      <c r="D16" s="27">
        <f>SUM(D11)</f>
        <v>34358.199999999997</v>
      </c>
      <c r="E16" s="9">
        <f t="shared" ref="E16:J16" si="9">SUM(E101,E66,E46,E21)</f>
        <v>34358.199999999997</v>
      </c>
      <c r="F16" s="9">
        <f t="shared" si="9"/>
        <v>34358.199999999997</v>
      </c>
      <c r="G16" s="9">
        <f t="shared" si="9"/>
        <v>34358.199999999997</v>
      </c>
      <c r="H16" s="9">
        <f t="shared" si="9"/>
        <v>34358.199999999997</v>
      </c>
      <c r="I16" s="9">
        <f t="shared" si="9"/>
        <v>34358.199999999997</v>
      </c>
      <c r="J16" s="9">
        <f t="shared" si="9"/>
        <v>206149.2</v>
      </c>
    </row>
    <row r="17" spans="1:10" ht="37.5" customHeight="1" x14ac:dyDescent="0.25">
      <c r="A17" s="4">
        <v>1</v>
      </c>
      <c r="B17" s="63" t="s">
        <v>104</v>
      </c>
      <c r="C17" s="32" t="s">
        <v>1</v>
      </c>
      <c r="D17" s="48">
        <f>SUM(D18:D21)</f>
        <v>3005.5</v>
      </c>
      <c r="E17" s="48">
        <f t="shared" ref="E17:J17" si="10">SUM(E18:E21)</f>
        <v>0</v>
      </c>
      <c r="F17" s="48">
        <f t="shared" si="10"/>
        <v>0</v>
      </c>
      <c r="G17" s="48">
        <f t="shared" si="10"/>
        <v>0</v>
      </c>
      <c r="H17" s="48">
        <f t="shared" si="10"/>
        <v>0</v>
      </c>
      <c r="I17" s="48">
        <f t="shared" si="10"/>
        <v>0</v>
      </c>
      <c r="J17" s="48">
        <f t="shared" si="10"/>
        <v>3005.5</v>
      </c>
    </row>
    <row r="18" spans="1:10" ht="15.75" x14ac:dyDescent="0.25">
      <c r="A18" s="4">
        <v>2</v>
      </c>
      <c r="B18" s="64"/>
      <c r="C18" s="32" t="s">
        <v>2</v>
      </c>
      <c r="D18" s="36">
        <f>SUM(D38,D33,D28,D23)</f>
        <v>3005.5</v>
      </c>
      <c r="E18" s="36">
        <f t="shared" ref="E18:J18" si="11">SUM(E38,E33,E28,E23)</f>
        <v>0</v>
      </c>
      <c r="F18" s="36">
        <f t="shared" si="11"/>
        <v>0</v>
      </c>
      <c r="G18" s="36">
        <f t="shared" si="11"/>
        <v>0</v>
      </c>
      <c r="H18" s="36">
        <f t="shared" si="11"/>
        <v>0</v>
      </c>
      <c r="I18" s="36">
        <f t="shared" si="11"/>
        <v>0</v>
      </c>
      <c r="J18" s="36">
        <f t="shared" si="11"/>
        <v>3005.5</v>
      </c>
    </row>
    <row r="19" spans="1:10" ht="15.75" x14ac:dyDescent="0.25">
      <c r="A19" s="4">
        <v>3</v>
      </c>
      <c r="B19" s="64"/>
      <c r="C19" s="32" t="s">
        <v>3</v>
      </c>
      <c r="D19" s="36">
        <f>SUM(D39,D34,D29,D24)</f>
        <v>0</v>
      </c>
      <c r="E19" s="36">
        <f t="shared" ref="E19:J19" si="12">SUM(E39,E34,E29,E24)</f>
        <v>0</v>
      </c>
      <c r="F19" s="36">
        <f t="shared" si="12"/>
        <v>0</v>
      </c>
      <c r="G19" s="36">
        <f t="shared" si="12"/>
        <v>0</v>
      </c>
      <c r="H19" s="36">
        <f t="shared" si="12"/>
        <v>0</v>
      </c>
      <c r="I19" s="36">
        <f t="shared" si="12"/>
        <v>0</v>
      </c>
      <c r="J19" s="36">
        <f t="shared" si="12"/>
        <v>0</v>
      </c>
    </row>
    <row r="20" spans="1:10" ht="15.75" x14ac:dyDescent="0.25">
      <c r="A20" s="4">
        <v>4</v>
      </c>
      <c r="B20" s="64"/>
      <c r="C20" s="32" t="s">
        <v>4</v>
      </c>
      <c r="D20" s="36">
        <f>SUM(D40,D35,D30,D25)</f>
        <v>0</v>
      </c>
      <c r="E20" s="36">
        <f t="shared" ref="E20:J20" si="13">SUM(E40,E35,E30,E25)</f>
        <v>0</v>
      </c>
      <c r="F20" s="36">
        <f t="shared" si="13"/>
        <v>0</v>
      </c>
      <c r="G20" s="36">
        <f t="shared" si="13"/>
        <v>0</v>
      </c>
      <c r="H20" s="36">
        <f t="shared" si="13"/>
        <v>0</v>
      </c>
      <c r="I20" s="36">
        <f t="shared" si="13"/>
        <v>0</v>
      </c>
      <c r="J20" s="36">
        <f t="shared" si="13"/>
        <v>0</v>
      </c>
    </row>
    <row r="21" spans="1:10" ht="15.75" x14ac:dyDescent="0.25">
      <c r="A21" s="4">
        <v>5</v>
      </c>
      <c r="B21" s="65"/>
      <c r="C21" s="32" t="s">
        <v>5</v>
      </c>
      <c r="D21" s="36">
        <f>SUM(D41,D36,D31,D26)</f>
        <v>0</v>
      </c>
      <c r="E21" s="36">
        <f t="shared" ref="E21:J21" si="14">SUM(E41,E36,E31,E26)</f>
        <v>0</v>
      </c>
      <c r="F21" s="36">
        <f t="shared" si="14"/>
        <v>0</v>
      </c>
      <c r="G21" s="36">
        <f t="shared" si="14"/>
        <v>0</v>
      </c>
      <c r="H21" s="36">
        <f t="shared" si="14"/>
        <v>0</v>
      </c>
      <c r="I21" s="36">
        <f t="shared" si="14"/>
        <v>0</v>
      </c>
      <c r="J21" s="36">
        <f t="shared" si="14"/>
        <v>0</v>
      </c>
    </row>
    <row r="22" spans="1:10" ht="31.5" x14ac:dyDescent="0.25">
      <c r="A22" s="4">
        <v>1</v>
      </c>
      <c r="B22" s="60" t="s">
        <v>75</v>
      </c>
      <c r="C22" s="4" t="s">
        <v>1</v>
      </c>
      <c r="D22" s="9">
        <f>SUM(D23:D26)</f>
        <v>1236.0999999999999</v>
      </c>
      <c r="E22" s="9">
        <f t="shared" ref="E22" si="15">SUM(E23:E26)</f>
        <v>0</v>
      </c>
      <c r="F22" s="9">
        <f t="shared" ref="F22" si="16">SUM(F23:F26)</f>
        <v>0</v>
      </c>
      <c r="G22" s="9">
        <f t="shared" ref="G22" si="17">SUM(G23:G26)</f>
        <v>0</v>
      </c>
      <c r="H22" s="9">
        <f t="shared" ref="H22" si="18">SUM(H23:H26)</f>
        <v>0</v>
      </c>
      <c r="I22" s="9">
        <f t="shared" ref="I22" si="19">SUM(I23:I26)</f>
        <v>0</v>
      </c>
      <c r="J22" s="9">
        <f t="shared" ref="J22" si="20">SUM(J23:J26)</f>
        <v>1236.0999999999999</v>
      </c>
    </row>
    <row r="23" spans="1:10" ht="15.75" x14ac:dyDescent="0.25">
      <c r="A23" s="4">
        <v>2</v>
      </c>
      <c r="B23" s="61"/>
      <c r="C23" s="4" t="s">
        <v>2</v>
      </c>
      <c r="D23" s="9">
        <v>1236.0999999999999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f t="shared" ref="J23:J25" si="21">SUM(D23:I23)</f>
        <v>1236.0999999999999</v>
      </c>
    </row>
    <row r="24" spans="1:10" ht="15.75" x14ac:dyDescent="0.25">
      <c r="A24" s="4">
        <v>3</v>
      </c>
      <c r="B24" s="61"/>
      <c r="C24" s="4" t="s">
        <v>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f t="shared" si="21"/>
        <v>0</v>
      </c>
    </row>
    <row r="25" spans="1:10" ht="15.75" x14ac:dyDescent="0.25">
      <c r="A25" s="4">
        <v>4</v>
      </c>
      <c r="B25" s="61"/>
      <c r="C25" s="4" t="s">
        <v>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f t="shared" si="21"/>
        <v>0</v>
      </c>
    </row>
    <row r="26" spans="1:10" ht="15.75" x14ac:dyDescent="0.25">
      <c r="A26" s="4">
        <v>5</v>
      </c>
      <c r="B26" s="62"/>
      <c r="C26" s="4" t="s">
        <v>5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f>SUM(D26:I26)</f>
        <v>0</v>
      </c>
    </row>
    <row r="27" spans="1:10" ht="31.5" x14ac:dyDescent="0.25">
      <c r="A27" s="4">
        <v>1</v>
      </c>
      <c r="B27" s="60" t="s">
        <v>73</v>
      </c>
      <c r="C27" s="4" t="s">
        <v>1</v>
      </c>
      <c r="D27" s="10">
        <f>SUM(D28:D31)</f>
        <v>1769.4</v>
      </c>
      <c r="E27" s="10">
        <f t="shared" ref="E27:J27" si="22">SUM(E28:E31)</f>
        <v>0</v>
      </c>
      <c r="F27" s="10">
        <f t="shared" si="22"/>
        <v>0</v>
      </c>
      <c r="G27" s="10">
        <f t="shared" si="22"/>
        <v>0</v>
      </c>
      <c r="H27" s="10">
        <f t="shared" si="22"/>
        <v>0</v>
      </c>
      <c r="I27" s="10">
        <f t="shared" si="22"/>
        <v>0</v>
      </c>
      <c r="J27" s="10">
        <f t="shared" si="22"/>
        <v>1769.4</v>
      </c>
    </row>
    <row r="28" spans="1:10" ht="15.75" x14ac:dyDescent="0.25">
      <c r="A28" s="4">
        <v>2</v>
      </c>
      <c r="B28" s="61"/>
      <c r="C28" s="4" t="s">
        <v>2</v>
      </c>
      <c r="D28" s="9">
        <v>1769.4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f t="shared" ref="J28:J30" si="23">SUM(D28:I28)</f>
        <v>1769.4</v>
      </c>
    </row>
    <row r="29" spans="1:10" ht="15.75" x14ac:dyDescent="0.25">
      <c r="A29" s="4">
        <v>3</v>
      </c>
      <c r="B29" s="61"/>
      <c r="C29" s="4" t="s">
        <v>3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f t="shared" si="23"/>
        <v>0</v>
      </c>
    </row>
    <row r="30" spans="1:10" ht="15.75" x14ac:dyDescent="0.25">
      <c r="A30" s="4">
        <v>4</v>
      </c>
      <c r="B30" s="61"/>
      <c r="C30" s="4" t="s">
        <v>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f t="shared" si="23"/>
        <v>0</v>
      </c>
    </row>
    <row r="31" spans="1:10" ht="15.75" x14ac:dyDescent="0.25">
      <c r="A31" s="4">
        <v>5</v>
      </c>
      <c r="B31" s="62"/>
      <c r="C31" s="4" t="s">
        <v>5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f>SUM(D31:I31)</f>
        <v>0</v>
      </c>
    </row>
    <row r="32" spans="1:10" ht="31.5" x14ac:dyDescent="0.25">
      <c r="A32" s="4">
        <v>1</v>
      </c>
      <c r="B32" s="66" t="s">
        <v>72</v>
      </c>
      <c r="C32" s="4" t="s">
        <v>1</v>
      </c>
      <c r="D32" s="9">
        <f>SUM(D33:D36)</f>
        <v>0</v>
      </c>
      <c r="E32" s="9">
        <f t="shared" ref="E32" si="24">SUM(E33:E36)</f>
        <v>0</v>
      </c>
      <c r="F32" s="9">
        <f t="shared" ref="F32" si="25">SUM(F33:F36)</f>
        <v>0</v>
      </c>
      <c r="G32" s="9">
        <f t="shared" ref="G32" si="26">SUM(G33:G36)</f>
        <v>0</v>
      </c>
      <c r="H32" s="9">
        <f t="shared" ref="H32" si="27">SUM(H33:H36)</f>
        <v>0</v>
      </c>
      <c r="I32" s="9">
        <f t="shared" ref="I32" si="28">SUM(I33:I36)</f>
        <v>0</v>
      </c>
      <c r="J32" s="9">
        <f t="shared" ref="J32" si="29">SUM(J33:J36)</f>
        <v>0</v>
      </c>
    </row>
    <row r="33" spans="1:10" ht="15.75" x14ac:dyDescent="0.25">
      <c r="A33" s="4">
        <v>2</v>
      </c>
      <c r="B33" s="67"/>
      <c r="C33" s="4" t="s">
        <v>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f t="shared" ref="J33:J35" si="30">SUM(D33:I33)</f>
        <v>0</v>
      </c>
    </row>
    <row r="34" spans="1:10" ht="15.75" x14ac:dyDescent="0.25">
      <c r="A34" s="4">
        <v>3</v>
      </c>
      <c r="B34" s="67"/>
      <c r="C34" s="4" t="s">
        <v>3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f t="shared" si="30"/>
        <v>0</v>
      </c>
    </row>
    <row r="35" spans="1:10" ht="15.75" x14ac:dyDescent="0.25">
      <c r="A35" s="4">
        <v>4</v>
      </c>
      <c r="B35" s="67"/>
      <c r="C35" s="4" t="s">
        <v>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f t="shared" si="30"/>
        <v>0</v>
      </c>
    </row>
    <row r="36" spans="1:10" ht="15.75" x14ac:dyDescent="0.25">
      <c r="A36" s="4">
        <v>5</v>
      </c>
      <c r="B36" s="68"/>
      <c r="C36" s="4" t="s">
        <v>5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f>SUM(D36:I36)</f>
        <v>0</v>
      </c>
    </row>
    <row r="37" spans="1:10" ht="31.5" x14ac:dyDescent="0.25">
      <c r="A37" s="4">
        <v>1</v>
      </c>
      <c r="B37" s="66" t="s">
        <v>74</v>
      </c>
      <c r="C37" s="4" t="s">
        <v>1</v>
      </c>
      <c r="D37" s="10">
        <f>SUM(D38:D41)</f>
        <v>0</v>
      </c>
      <c r="E37" s="10">
        <f t="shared" ref="E37:J37" si="31">SUM(E38:E41)</f>
        <v>0</v>
      </c>
      <c r="F37" s="10">
        <f t="shared" si="31"/>
        <v>0</v>
      </c>
      <c r="G37" s="10">
        <f t="shared" si="31"/>
        <v>0</v>
      </c>
      <c r="H37" s="10">
        <f t="shared" si="31"/>
        <v>0</v>
      </c>
      <c r="I37" s="10">
        <f t="shared" si="31"/>
        <v>0</v>
      </c>
      <c r="J37" s="10">
        <f t="shared" si="31"/>
        <v>0</v>
      </c>
    </row>
    <row r="38" spans="1:10" ht="15.75" x14ac:dyDescent="0.25">
      <c r="A38" s="4">
        <v>2</v>
      </c>
      <c r="B38" s="67"/>
      <c r="C38" s="4" t="s">
        <v>2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f t="shared" ref="J38:J40" si="32">SUM(D38:I38)</f>
        <v>0</v>
      </c>
    </row>
    <row r="39" spans="1:10" ht="15.75" x14ac:dyDescent="0.25">
      <c r="A39" s="4">
        <v>3</v>
      </c>
      <c r="B39" s="67"/>
      <c r="C39" s="4" t="s">
        <v>3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f t="shared" si="32"/>
        <v>0</v>
      </c>
    </row>
    <row r="40" spans="1:10" ht="15.75" x14ac:dyDescent="0.25">
      <c r="A40" s="4">
        <v>4</v>
      </c>
      <c r="B40" s="67"/>
      <c r="C40" s="4" t="s">
        <v>4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f t="shared" si="32"/>
        <v>0</v>
      </c>
    </row>
    <row r="41" spans="1:10" ht="15.75" x14ac:dyDescent="0.25">
      <c r="A41" s="4">
        <v>5</v>
      </c>
      <c r="B41" s="68"/>
      <c r="C41" s="4" t="s">
        <v>5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f>SUM(D41:I41)</f>
        <v>0</v>
      </c>
    </row>
    <row r="42" spans="1:10" ht="31.5" x14ac:dyDescent="0.25">
      <c r="A42" s="4">
        <v>1</v>
      </c>
      <c r="B42" s="63" t="s">
        <v>105</v>
      </c>
      <c r="C42" s="32" t="s">
        <v>1</v>
      </c>
      <c r="D42" s="33">
        <f>SUM(D43:D46)</f>
        <v>2469.2200000000003</v>
      </c>
      <c r="E42" s="33">
        <f t="shared" ref="E42" si="33">SUM(E43:E46)</f>
        <v>22982.11</v>
      </c>
      <c r="F42" s="33">
        <f t="shared" ref="F42" si="34">SUM(F43:F46)</f>
        <v>2469.2200000000003</v>
      </c>
      <c r="G42" s="36">
        <f t="shared" ref="G42" si="35">SUM(G43:G46)</f>
        <v>0</v>
      </c>
      <c r="H42" s="36">
        <f t="shared" ref="H42" si="36">SUM(H43:H46)</f>
        <v>0</v>
      </c>
      <c r="I42" s="36">
        <f t="shared" ref="I42" si="37">SUM(I43:I46)</f>
        <v>0</v>
      </c>
      <c r="J42" s="33">
        <f t="shared" ref="J42" si="38">SUM(J43:J46)</f>
        <v>27920.55</v>
      </c>
    </row>
    <row r="43" spans="1:10" ht="15.75" x14ac:dyDescent="0.25">
      <c r="A43" s="4">
        <v>2</v>
      </c>
      <c r="B43" s="64"/>
      <c r="C43" s="32" t="s">
        <v>2</v>
      </c>
      <c r="D43" s="33">
        <f>SUM(D58,D53,D48)</f>
        <v>246.92000000000002</v>
      </c>
      <c r="E43" s="33">
        <f t="shared" ref="E43:J43" si="39">SUM(E58,E53,E48)</f>
        <v>2298.21</v>
      </c>
      <c r="F43" s="33">
        <f t="shared" si="39"/>
        <v>246.92</v>
      </c>
      <c r="G43" s="36">
        <f t="shared" si="39"/>
        <v>0</v>
      </c>
      <c r="H43" s="36">
        <f t="shared" si="39"/>
        <v>0</v>
      </c>
      <c r="I43" s="36">
        <f t="shared" si="39"/>
        <v>0</v>
      </c>
      <c r="J43" s="33">
        <f t="shared" si="39"/>
        <v>2792.05</v>
      </c>
    </row>
    <row r="44" spans="1:10" ht="15.75" x14ac:dyDescent="0.25">
      <c r="A44" s="4">
        <v>3</v>
      </c>
      <c r="B44" s="64"/>
      <c r="C44" s="32" t="s">
        <v>3</v>
      </c>
      <c r="D44" s="36">
        <f>SUM(D59,D54,D49)</f>
        <v>0</v>
      </c>
      <c r="E44" s="36">
        <f t="shared" ref="E44:J44" si="40">SUM(E59,E54,E49)</f>
        <v>12000</v>
      </c>
      <c r="F44" s="36">
        <f t="shared" si="40"/>
        <v>0</v>
      </c>
      <c r="G44" s="36">
        <f t="shared" si="40"/>
        <v>0</v>
      </c>
      <c r="H44" s="36">
        <f t="shared" si="40"/>
        <v>0</v>
      </c>
      <c r="I44" s="36">
        <f t="shared" si="40"/>
        <v>0</v>
      </c>
      <c r="J44" s="33">
        <f t="shared" si="40"/>
        <v>12000</v>
      </c>
    </row>
    <row r="45" spans="1:10" ht="15.75" x14ac:dyDescent="0.25">
      <c r="A45" s="4">
        <v>4</v>
      </c>
      <c r="B45" s="64"/>
      <c r="C45" s="32" t="s">
        <v>4</v>
      </c>
      <c r="D45" s="36">
        <f>SUM(D60,D55,D50)</f>
        <v>2222.3000000000002</v>
      </c>
      <c r="E45" s="36">
        <f t="shared" ref="E45:J45" si="41">SUM(E60,E55,E50)</f>
        <v>8683.9000000000015</v>
      </c>
      <c r="F45" s="36">
        <f t="shared" si="41"/>
        <v>2222.3000000000002</v>
      </c>
      <c r="G45" s="36">
        <f t="shared" si="41"/>
        <v>0</v>
      </c>
      <c r="H45" s="36">
        <f t="shared" si="41"/>
        <v>0</v>
      </c>
      <c r="I45" s="36">
        <f t="shared" si="41"/>
        <v>0</v>
      </c>
      <c r="J45" s="33">
        <f t="shared" si="41"/>
        <v>13128.5</v>
      </c>
    </row>
    <row r="46" spans="1:10" ht="15.75" x14ac:dyDescent="0.25">
      <c r="A46" s="4">
        <v>5</v>
      </c>
      <c r="B46" s="65"/>
      <c r="C46" s="32" t="s">
        <v>5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3">
        <f>SUM(D46:I46)</f>
        <v>0</v>
      </c>
    </row>
    <row r="47" spans="1:10" ht="31.5" x14ac:dyDescent="0.25">
      <c r="A47" s="4">
        <v>1</v>
      </c>
      <c r="B47" s="60" t="s">
        <v>71</v>
      </c>
      <c r="C47" s="4" t="s">
        <v>1</v>
      </c>
      <c r="D47" s="10">
        <f>SUM(D48:D51)</f>
        <v>2000</v>
      </c>
      <c r="E47" s="31">
        <f t="shared" ref="E47:J47" si="42">SUM(E48:E51)</f>
        <v>2469.2200000000003</v>
      </c>
      <c r="F47" s="10">
        <f t="shared" si="42"/>
        <v>2469.2200000000003</v>
      </c>
      <c r="G47" s="10">
        <f t="shared" si="42"/>
        <v>0</v>
      </c>
      <c r="H47" s="10">
        <f t="shared" si="42"/>
        <v>0</v>
      </c>
      <c r="I47" s="10">
        <f t="shared" si="42"/>
        <v>0</v>
      </c>
      <c r="J47" s="31">
        <f t="shared" si="42"/>
        <v>6938.4400000000005</v>
      </c>
    </row>
    <row r="48" spans="1:10" ht="15.75" x14ac:dyDescent="0.25">
      <c r="A48" s="4">
        <v>2</v>
      </c>
      <c r="B48" s="61"/>
      <c r="C48" s="4" t="s">
        <v>2</v>
      </c>
      <c r="D48" s="9">
        <v>200</v>
      </c>
      <c r="E48" s="27">
        <v>246.92</v>
      </c>
      <c r="F48" s="9">
        <v>246.92</v>
      </c>
      <c r="G48" s="9">
        <v>0</v>
      </c>
      <c r="H48" s="9">
        <v>0</v>
      </c>
      <c r="I48" s="9">
        <v>0</v>
      </c>
      <c r="J48" s="27">
        <f>SUM(D48:I48)</f>
        <v>693.83999999999992</v>
      </c>
    </row>
    <row r="49" spans="1:10" ht="15.75" x14ac:dyDescent="0.25">
      <c r="A49" s="4">
        <v>3</v>
      </c>
      <c r="B49" s="61"/>
      <c r="C49" s="4" t="s">
        <v>3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27">
        <f>SUM(D49:I49)</f>
        <v>0</v>
      </c>
    </row>
    <row r="50" spans="1:10" ht="15.75" x14ac:dyDescent="0.25">
      <c r="A50" s="4">
        <v>4</v>
      </c>
      <c r="B50" s="61"/>
      <c r="C50" s="4" t="s">
        <v>4</v>
      </c>
      <c r="D50" s="9">
        <v>1800</v>
      </c>
      <c r="E50" s="9">
        <v>2222.3000000000002</v>
      </c>
      <c r="F50" s="9">
        <v>2222.3000000000002</v>
      </c>
      <c r="G50" s="9">
        <v>0</v>
      </c>
      <c r="H50" s="9">
        <v>0</v>
      </c>
      <c r="I50" s="9">
        <v>0</v>
      </c>
      <c r="J50" s="27">
        <f>SUM(D50:I50)</f>
        <v>6244.6</v>
      </c>
    </row>
    <row r="51" spans="1:10" ht="15.75" x14ac:dyDescent="0.25">
      <c r="A51" s="4">
        <v>5</v>
      </c>
      <c r="B51" s="62"/>
      <c r="C51" s="4" t="s">
        <v>5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27">
        <f>SUM(D51:I51)</f>
        <v>0</v>
      </c>
    </row>
    <row r="52" spans="1:10" ht="31.5" x14ac:dyDescent="0.25">
      <c r="A52" s="4">
        <v>1</v>
      </c>
      <c r="B52" s="60" t="s">
        <v>64</v>
      </c>
      <c r="C52" s="4" t="s">
        <v>1</v>
      </c>
      <c r="D52" s="27">
        <f>SUM(D53:D56)</f>
        <v>469.22</v>
      </c>
      <c r="E52" s="9">
        <f t="shared" ref="E52" si="43">SUM(E53:E56)</f>
        <v>0</v>
      </c>
      <c r="F52" s="9">
        <f t="shared" ref="F52" si="44">SUM(F53:F56)</f>
        <v>0</v>
      </c>
      <c r="G52" s="9">
        <f t="shared" ref="G52" si="45">SUM(G53:G56)</f>
        <v>0</v>
      </c>
      <c r="H52" s="9">
        <f t="shared" ref="H52" si="46">SUM(H53:H56)</f>
        <v>0</v>
      </c>
      <c r="I52" s="9">
        <f t="shared" ref="I52" si="47">SUM(I53:I56)</f>
        <v>0</v>
      </c>
      <c r="J52" s="27">
        <f t="shared" ref="J52" si="48">SUM(J53:J56)</f>
        <v>469.22</v>
      </c>
    </row>
    <row r="53" spans="1:10" ht="15.75" x14ac:dyDescent="0.25">
      <c r="A53" s="4">
        <v>2</v>
      </c>
      <c r="B53" s="61"/>
      <c r="C53" s="4" t="s">
        <v>2</v>
      </c>
      <c r="D53" s="27">
        <v>46.92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f>SUM(D53:I53)</f>
        <v>46.92</v>
      </c>
    </row>
    <row r="54" spans="1:10" ht="15.75" x14ac:dyDescent="0.25">
      <c r="A54" s="4">
        <v>3</v>
      </c>
      <c r="B54" s="61"/>
      <c r="C54" s="4" t="s">
        <v>3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f>SUM(D54:I54)</f>
        <v>0</v>
      </c>
    </row>
    <row r="55" spans="1:10" ht="15.75" x14ac:dyDescent="0.25">
      <c r="A55" s="4">
        <v>4</v>
      </c>
      <c r="B55" s="61"/>
      <c r="C55" s="4" t="s">
        <v>4</v>
      </c>
      <c r="D55" s="9">
        <v>422.3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f>SUM(D55:I55)</f>
        <v>422.3</v>
      </c>
    </row>
    <row r="56" spans="1:10" ht="15.75" x14ac:dyDescent="0.25">
      <c r="A56" s="4">
        <v>5</v>
      </c>
      <c r="B56" s="62"/>
      <c r="C56" s="4" t="s">
        <v>5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9">
        <f>SUM(D56:I56)</f>
        <v>0</v>
      </c>
    </row>
    <row r="57" spans="1:10" ht="31.5" x14ac:dyDescent="0.25">
      <c r="A57" s="4">
        <v>1</v>
      </c>
      <c r="B57" s="60" t="s">
        <v>37</v>
      </c>
      <c r="C57" s="4" t="s">
        <v>1</v>
      </c>
      <c r="D57" s="9">
        <f>SUM(D58:D61)</f>
        <v>0</v>
      </c>
      <c r="E57" s="27">
        <f t="shared" ref="E57" si="49">SUM(E58:E61)</f>
        <v>20512.89</v>
      </c>
      <c r="F57" s="9">
        <f t="shared" ref="F57" si="50">SUM(F58:F61)</f>
        <v>0</v>
      </c>
      <c r="G57" s="9">
        <f t="shared" ref="G57" si="51">SUM(G58:G61)</f>
        <v>0</v>
      </c>
      <c r="H57" s="9">
        <f t="shared" ref="H57" si="52">SUM(H58:H61)</f>
        <v>0</v>
      </c>
      <c r="I57" s="9">
        <f t="shared" ref="I57" si="53">SUM(I58:I61)</f>
        <v>0</v>
      </c>
      <c r="J57" s="27">
        <f t="shared" ref="J57" si="54">SUM(J58:J61)</f>
        <v>20512.89</v>
      </c>
    </row>
    <row r="58" spans="1:10" ht="15.75" x14ac:dyDescent="0.25">
      <c r="A58" s="4">
        <v>2</v>
      </c>
      <c r="B58" s="61"/>
      <c r="C58" s="4" t="s">
        <v>2</v>
      </c>
      <c r="D58" s="9">
        <v>0</v>
      </c>
      <c r="E58" s="27">
        <v>2051.29</v>
      </c>
      <c r="F58" s="9">
        <v>0</v>
      </c>
      <c r="G58" s="9">
        <v>0</v>
      </c>
      <c r="H58" s="9">
        <v>0</v>
      </c>
      <c r="I58" s="9">
        <v>0</v>
      </c>
      <c r="J58" s="27">
        <f>SUM(D58:I58)</f>
        <v>2051.29</v>
      </c>
    </row>
    <row r="59" spans="1:10" ht="15.75" x14ac:dyDescent="0.25">
      <c r="A59" s="4">
        <v>3</v>
      </c>
      <c r="B59" s="61"/>
      <c r="C59" s="4" t="s">
        <v>3</v>
      </c>
      <c r="D59" s="9">
        <v>0</v>
      </c>
      <c r="E59" s="9">
        <v>12000</v>
      </c>
      <c r="F59" s="9">
        <v>0</v>
      </c>
      <c r="G59" s="9">
        <v>0</v>
      </c>
      <c r="H59" s="9">
        <v>0</v>
      </c>
      <c r="I59" s="9">
        <v>0</v>
      </c>
      <c r="J59" s="9">
        <f>SUM(D59:I59)</f>
        <v>12000</v>
      </c>
    </row>
    <row r="60" spans="1:10" ht="15.75" x14ac:dyDescent="0.25">
      <c r="A60" s="4">
        <v>4</v>
      </c>
      <c r="B60" s="61"/>
      <c r="C60" s="4" t="s">
        <v>4</v>
      </c>
      <c r="D60" s="9">
        <v>0</v>
      </c>
      <c r="E60" s="27">
        <v>6461.6</v>
      </c>
      <c r="F60" s="9">
        <v>0</v>
      </c>
      <c r="G60" s="9">
        <v>0</v>
      </c>
      <c r="H60" s="9">
        <v>0</v>
      </c>
      <c r="I60" s="9">
        <v>0</v>
      </c>
      <c r="J60" s="27">
        <f>SUM(D60:I60)</f>
        <v>6461.6</v>
      </c>
    </row>
    <row r="61" spans="1:10" ht="15.75" x14ac:dyDescent="0.25">
      <c r="A61" s="4">
        <v>5</v>
      </c>
      <c r="B61" s="62"/>
      <c r="C61" s="4" t="s">
        <v>5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f>SUM(D61:I61)</f>
        <v>0</v>
      </c>
    </row>
    <row r="62" spans="1:10" ht="31.5" x14ac:dyDescent="0.25">
      <c r="A62" s="16">
        <v>1</v>
      </c>
      <c r="B62" s="63" t="s">
        <v>38</v>
      </c>
      <c r="C62" s="32" t="s">
        <v>1</v>
      </c>
      <c r="D62" s="33">
        <f>SUM(D72,D67)</f>
        <v>1777.4499999999998</v>
      </c>
      <c r="E62" s="33">
        <f t="shared" ref="E62:J62" si="55">SUM(E72,E67)</f>
        <v>1777.4499999999998</v>
      </c>
      <c r="F62" s="33">
        <f t="shared" si="55"/>
        <v>1777.4499999999998</v>
      </c>
      <c r="G62" s="33">
        <f t="shared" si="55"/>
        <v>0</v>
      </c>
      <c r="H62" s="33">
        <f t="shared" si="55"/>
        <v>0</v>
      </c>
      <c r="I62" s="33">
        <f t="shared" si="55"/>
        <v>0</v>
      </c>
      <c r="J62" s="33">
        <f t="shared" si="55"/>
        <v>5332.35</v>
      </c>
    </row>
    <row r="63" spans="1:10" ht="15.75" x14ac:dyDescent="0.25">
      <c r="A63" s="16">
        <v>2</v>
      </c>
      <c r="B63" s="64"/>
      <c r="C63" s="32" t="s">
        <v>2</v>
      </c>
      <c r="D63" s="33">
        <f>SUM(D73,D68)</f>
        <v>177.75</v>
      </c>
      <c r="E63" s="33">
        <f t="shared" ref="E63:J63" si="56">SUM(E73,E68)</f>
        <v>177.75</v>
      </c>
      <c r="F63" s="33">
        <f t="shared" si="56"/>
        <v>177.75</v>
      </c>
      <c r="G63" s="33">
        <f t="shared" si="56"/>
        <v>0</v>
      </c>
      <c r="H63" s="33">
        <f t="shared" si="56"/>
        <v>0</v>
      </c>
      <c r="I63" s="33">
        <f t="shared" si="56"/>
        <v>0</v>
      </c>
      <c r="J63" s="33">
        <f t="shared" si="56"/>
        <v>533.25</v>
      </c>
    </row>
    <row r="64" spans="1:10" ht="15.75" x14ac:dyDescent="0.25">
      <c r="A64" s="16">
        <v>3</v>
      </c>
      <c r="B64" s="64"/>
      <c r="C64" s="32" t="s">
        <v>3</v>
      </c>
      <c r="D64" s="36">
        <f>SUM(D69,D74)</f>
        <v>0</v>
      </c>
      <c r="E64" s="36"/>
      <c r="F64" s="36"/>
      <c r="G64" s="36"/>
      <c r="H64" s="36"/>
      <c r="I64" s="36"/>
      <c r="J64" s="36"/>
    </row>
    <row r="65" spans="1:10" ht="15.75" x14ac:dyDescent="0.25">
      <c r="A65" s="16">
        <v>4</v>
      </c>
      <c r="B65" s="64"/>
      <c r="C65" s="32" t="s">
        <v>4</v>
      </c>
      <c r="D65" s="33">
        <f>SUM(D75,D70)</f>
        <v>1599.7</v>
      </c>
      <c r="E65" s="33">
        <f t="shared" ref="E65:J65" si="57">SUM(E75,E70)</f>
        <v>1599.7</v>
      </c>
      <c r="F65" s="36">
        <f t="shared" si="57"/>
        <v>1599.7</v>
      </c>
      <c r="G65" s="36">
        <f t="shared" si="57"/>
        <v>0</v>
      </c>
      <c r="H65" s="36">
        <f t="shared" si="57"/>
        <v>0</v>
      </c>
      <c r="I65" s="36">
        <f t="shared" si="57"/>
        <v>0</v>
      </c>
      <c r="J65" s="36">
        <f t="shared" si="57"/>
        <v>4799.1000000000004</v>
      </c>
    </row>
    <row r="66" spans="1:10" ht="25.5" customHeight="1" x14ac:dyDescent="0.25">
      <c r="A66" s="16">
        <v>5</v>
      </c>
      <c r="B66" s="65"/>
      <c r="C66" s="32" t="s">
        <v>5</v>
      </c>
      <c r="D66" s="36">
        <f>SUM(D76,D71)</f>
        <v>0</v>
      </c>
      <c r="E66" s="36">
        <f t="shared" ref="E66:J66" si="58">SUM(E76,E71)</f>
        <v>0</v>
      </c>
      <c r="F66" s="36">
        <f t="shared" si="58"/>
        <v>0</v>
      </c>
      <c r="G66" s="36">
        <f t="shared" si="58"/>
        <v>0</v>
      </c>
      <c r="H66" s="36">
        <f t="shared" si="58"/>
        <v>0</v>
      </c>
      <c r="I66" s="36">
        <f t="shared" si="58"/>
        <v>0</v>
      </c>
      <c r="J66" s="36">
        <f t="shared" si="58"/>
        <v>0</v>
      </c>
    </row>
    <row r="67" spans="1:10" ht="31.5" x14ac:dyDescent="0.25">
      <c r="A67" s="16">
        <v>1</v>
      </c>
      <c r="B67" s="60" t="s">
        <v>65</v>
      </c>
      <c r="C67" s="16" t="s">
        <v>1</v>
      </c>
      <c r="D67" s="27">
        <f>SUM(D68:D71)</f>
        <v>1110.78</v>
      </c>
      <c r="E67" s="27">
        <f t="shared" ref="E67:J67" si="59">SUM(E68:E71)</f>
        <v>1110.78</v>
      </c>
      <c r="F67" s="27">
        <f t="shared" si="59"/>
        <v>1110.78</v>
      </c>
      <c r="G67" s="27">
        <f t="shared" si="59"/>
        <v>0</v>
      </c>
      <c r="H67" s="27">
        <f t="shared" si="59"/>
        <v>0</v>
      </c>
      <c r="I67" s="27">
        <f t="shared" si="59"/>
        <v>0</v>
      </c>
      <c r="J67" s="27">
        <f t="shared" si="59"/>
        <v>3332.34</v>
      </c>
    </row>
    <row r="68" spans="1:10" ht="15.75" x14ac:dyDescent="0.25">
      <c r="A68" s="16">
        <v>2</v>
      </c>
      <c r="B68" s="61"/>
      <c r="C68" s="16" t="s">
        <v>2</v>
      </c>
      <c r="D68" s="27">
        <v>111.08</v>
      </c>
      <c r="E68" s="27">
        <v>111.08</v>
      </c>
      <c r="F68" s="9">
        <v>111.08</v>
      </c>
      <c r="G68" s="9">
        <v>0</v>
      </c>
      <c r="H68" s="9">
        <v>0</v>
      </c>
      <c r="I68" s="9">
        <v>0</v>
      </c>
      <c r="J68" s="27">
        <f>SUM(D68:I68)</f>
        <v>333.24</v>
      </c>
    </row>
    <row r="69" spans="1:10" ht="15.75" x14ac:dyDescent="0.25">
      <c r="A69" s="16">
        <v>3</v>
      </c>
      <c r="B69" s="61"/>
      <c r="C69" s="16" t="s">
        <v>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f>SUM(D69:I69)</f>
        <v>0</v>
      </c>
    </row>
    <row r="70" spans="1:10" ht="15.75" x14ac:dyDescent="0.25">
      <c r="A70" s="16">
        <v>4</v>
      </c>
      <c r="B70" s="61"/>
      <c r="C70" s="16" t="s">
        <v>4</v>
      </c>
      <c r="D70" s="27">
        <v>999.7</v>
      </c>
      <c r="E70" s="27">
        <v>999.7</v>
      </c>
      <c r="F70" s="9">
        <v>999.7</v>
      </c>
      <c r="G70" s="9">
        <v>0</v>
      </c>
      <c r="H70" s="9">
        <v>0</v>
      </c>
      <c r="I70" s="9">
        <v>0</v>
      </c>
      <c r="J70" s="9">
        <f>SUM(D70:I70)</f>
        <v>2999.1000000000004</v>
      </c>
    </row>
    <row r="71" spans="1:10" ht="15.75" x14ac:dyDescent="0.25">
      <c r="A71" s="16">
        <v>5</v>
      </c>
      <c r="B71" s="62"/>
      <c r="C71" s="16" t="s">
        <v>5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f>SUM(D71:I71)</f>
        <v>0</v>
      </c>
    </row>
    <row r="72" spans="1:10" ht="31.5" x14ac:dyDescent="0.25">
      <c r="A72" s="16">
        <v>1</v>
      </c>
      <c r="B72" s="60" t="s">
        <v>66</v>
      </c>
      <c r="C72" s="16" t="s">
        <v>1</v>
      </c>
      <c r="D72" s="27">
        <f>SUM(D73:D76)</f>
        <v>666.67</v>
      </c>
      <c r="E72" s="27">
        <f t="shared" ref="E72:J72" si="60">SUM(E73:E76)</f>
        <v>666.67</v>
      </c>
      <c r="F72" s="27">
        <f t="shared" si="60"/>
        <v>666.67</v>
      </c>
      <c r="G72" s="9">
        <f t="shared" si="60"/>
        <v>0</v>
      </c>
      <c r="H72" s="9">
        <f t="shared" si="60"/>
        <v>0</v>
      </c>
      <c r="I72" s="9">
        <f t="shared" si="60"/>
        <v>0</v>
      </c>
      <c r="J72" s="9">
        <f t="shared" si="60"/>
        <v>2000.01</v>
      </c>
    </row>
    <row r="73" spans="1:10" ht="15.75" x14ac:dyDescent="0.25">
      <c r="A73" s="16">
        <v>2</v>
      </c>
      <c r="B73" s="61"/>
      <c r="C73" s="16" t="s">
        <v>2</v>
      </c>
      <c r="D73" s="27">
        <v>66.67</v>
      </c>
      <c r="E73" s="27">
        <v>66.67</v>
      </c>
      <c r="F73" s="27">
        <v>66.67</v>
      </c>
      <c r="G73" s="9">
        <v>0</v>
      </c>
      <c r="H73" s="9">
        <v>0</v>
      </c>
      <c r="I73" s="9">
        <v>0</v>
      </c>
      <c r="J73" s="9">
        <f>SUM(D73:I73)</f>
        <v>200.01</v>
      </c>
    </row>
    <row r="74" spans="1:10" ht="15.75" x14ac:dyDescent="0.25">
      <c r="A74" s="16">
        <v>3</v>
      </c>
      <c r="B74" s="61"/>
      <c r="C74" s="16" t="s">
        <v>3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f>SUM(D74:I74)</f>
        <v>0</v>
      </c>
    </row>
    <row r="75" spans="1:10" ht="15.75" x14ac:dyDescent="0.25">
      <c r="A75" s="16">
        <v>4</v>
      </c>
      <c r="B75" s="61"/>
      <c r="C75" s="16" t="s">
        <v>4</v>
      </c>
      <c r="D75" s="9">
        <v>600</v>
      </c>
      <c r="E75" s="9">
        <v>600</v>
      </c>
      <c r="F75" s="9">
        <v>600</v>
      </c>
      <c r="G75" s="9">
        <v>0</v>
      </c>
      <c r="H75" s="9">
        <v>0</v>
      </c>
      <c r="I75" s="9">
        <v>0</v>
      </c>
      <c r="J75" s="9">
        <f>SUM(D75:I75)</f>
        <v>1800</v>
      </c>
    </row>
    <row r="76" spans="1:10" ht="15.75" x14ac:dyDescent="0.25">
      <c r="A76" s="16">
        <v>5</v>
      </c>
      <c r="B76" s="62"/>
      <c r="C76" s="16" t="s">
        <v>5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f>SUM(D76:I76)</f>
        <v>0</v>
      </c>
    </row>
    <row r="77" spans="1:10" ht="31.5" x14ac:dyDescent="0.25">
      <c r="A77" s="40">
        <v>1</v>
      </c>
      <c r="B77" s="63" t="s">
        <v>119</v>
      </c>
      <c r="C77" s="32" t="s">
        <v>1</v>
      </c>
      <c r="D77" s="36">
        <f>SUM(D92,D87,D82)</f>
        <v>15500</v>
      </c>
      <c r="E77" s="36">
        <f t="shared" ref="E77:J77" si="61">SUM(E92,E87,E82)</f>
        <v>15600</v>
      </c>
      <c r="F77" s="36">
        <f t="shared" si="61"/>
        <v>15600</v>
      </c>
      <c r="G77" s="36">
        <f t="shared" si="61"/>
        <v>0</v>
      </c>
      <c r="H77" s="36">
        <f t="shared" si="61"/>
        <v>0</v>
      </c>
      <c r="I77" s="36">
        <f t="shared" si="61"/>
        <v>0</v>
      </c>
      <c r="J77" s="36">
        <f t="shared" si="61"/>
        <v>46700</v>
      </c>
    </row>
    <row r="78" spans="1:10" ht="15.75" x14ac:dyDescent="0.25">
      <c r="A78" s="40">
        <v>2</v>
      </c>
      <c r="B78" s="64"/>
      <c r="C78" s="32" t="s">
        <v>2</v>
      </c>
      <c r="D78" s="36">
        <f>SUM(D93,D88,D83)</f>
        <v>15500</v>
      </c>
      <c r="E78" s="36">
        <f t="shared" ref="E78:J78" si="62">SUM(E93,E88,E83)</f>
        <v>15600</v>
      </c>
      <c r="F78" s="36">
        <f t="shared" si="62"/>
        <v>15600</v>
      </c>
      <c r="G78" s="36">
        <f t="shared" si="62"/>
        <v>0</v>
      </c>
      <c r="H78" s="36">
        <f t="shared" si="62"/>
        <v>0</v>
      </c>
      <c r="I78" s="36">
        <f t="shared" si="62"/>
        <v>0</v>
      </c>
      <c r="J78" s="36">
        <f t="shared" si="62"/>
        <v>46700</v>
      </c>
    </row>
    <row r="79" spans="1:10" ht="15.75" x14ac:dyDescent="0.25">
      <c r="A79" s="40">
        <v>3</v>
      </c>
      <c r="B79" s="64"/>
      <c r="C79" s="32" t="s">
        <v>3</v>
      </c>
      <c r="D79" s="36">
        <f>SUM(D94,D89,D84)</f>
        <v>0</v>
      </c>
      <c r="E79" s="36">
        <f t="shared" ref="E79:J79" si="63">SUM(E94,E89,E84)</f>
        <v>0</v>
      </c>
      <c r="F79" s="36">
        <f t="shared" si="63"/>
        <v>0</v>
      </c>
      <c r="G79" s="36">
        <f t="shared" si="63"/>
        <v>0</v>
      </c>
      <c r="H79" s="36">
        <f t="shared" si="63"/>
        <v>0</v>
      </c>
      <c r="I79" s="36">
        <f t="shared" si="63"/>
        <v>0</v>
      </c>
      <c r="J79" s="36">
        <f t="shared" si="63"/>
        <v>0</v>
      </c>
    </row>
    <row r="80" spans="1:10" ht="15.75" x14ac:dyDescent="0.25">
      <c r="A80" s="40">
        <v>4</v>
      </c>
      <c r="B80" s="64"/>
      <c r="C80" s="32" t="s">
        <v>4</v>
      </c>
      <c r="D80" s="36">
        <f>SUM(D95,D90,D85)</f>
        <v>0</v>
      </c>
      <c r="E80" s="36">
        <f t="shared" ref="E80:J80" si="64">SUM(E95,E90,E85)</f>
        <v>0</v>
      </c>
      <c r="F80" s="36">
        <f t="shared" si="64"/>
        <v>0</v>
      </c>
      <c r="G80" s="36">
        <f t="shared" si="64"/>
        <v>0</v>
      </c>
      <c r="H80" s="36">
        <f t="shared" si="64"/>
        <v>0</v>
      </c>
      <c r="I80" s="36">
        <f t="shared" si="64"/>
        <v>0</v>
      </c>
      <c r="J80" s="36">
        <f t="shared" si="64"/>
        <v>0</v>
      </c>
    </row>
    <row r="81" spans="1:10" ht="15.75" x14ac:dyDescent="0.25">
      <c r="A81" s="40">
        <v>5</v>
      </c>
      <c r="B81" s="65"/>
      <c r="C81" s="32" t="s">
        <v>5</v>
      </c>
      <c r="D81" s="36">
        <f>SUM(D96,D91,D86)</f>
        <v>0</v>
      </c>
      <c r="E81" s="36">
        <f t="shared" ref="E81:J81" si="65">SUM(E96,E91,E86)</f>
        <v>0</v>
      </c>
      <c r="F81" s="36">
        <f t="shared" si="65"/>
        <v>0</v>
      </c>
      <c r="G81" s="36">
        <f t="shared" si="65"/>
        <v>0</v>
      </c>
      <c r="H81" s="36">
        <f t="shared" si="65"/>
        <v>0</v>
      </c>
      <c r="I81" s="36">
        <f t="shared" si="65"/>
        <v>0</v>
      </c>
      <c r="J81" s="36">
        <f t="shared" si="65"/>
        <v>0</v>
      </c>
    </row>
    <row r="82" spans="1:10" ht="31.5" x14ac:dyDescent="0.25">
      <c r="A82" s="40">
        <v>1</v>
      </c>
      <c r="B82" s="60" t="s">
        <v>116</v>
      </c>
      <c r="C82" s="40" t="s">
        <v>1</v>
      </c>
      <c r="D82" s="9">
        <f>SUM(D83:D86)</f>
        <v>5000</v>
      </c>
      <c r="E82" s="9">
        <f t="shared" ref="E82:J82" si="66">SUM(E83:E86)</f>
        <v>5000</v>
      </c>
      <c r="F82" s="9">
        <f t="shared" si="66"/>
        <v>5000</v>
      </c>
      <c r="G82" s="9">
        <f t="shared" si="66"/>
        <v>0</v>
      </c>
      <c r="H82" s="9">
        <f t="shared" si="66"/>
        <v>0</v>
      </c>
      <c r="I82" s="9">
        <f t="shared" si="66"/>
        <v>0</v>
      </c>
      <c r="J82" s="9">
        <f t="shared" si="66"/>
        <v>15000</v>
      </c>
    </row>
    <row r="83" spans="1:10" ht="15.75" x14ac:dyDescent="0.25">
      <c r="A83" s="40">
        <v>2</v>
      </c>
      <c r="B83" s="61"/>
      <c r="C83" s="40" t="s">
        <v>2</v>
      </c>
      <c r="D83" s="9">
        <v>5000</v>
      </c>
      <c r="E83" s="9">
        <v>5000</v>
      </c>
      <c r="F83" s="9">
        <v>5000</v>
      </c>
      <c r="G83" s="9">
        <v>0</v>
      </c>
      <c r="H83" s="9">
        <v>0</v>
      </c>
      <c r="I83" s="9">
        <v>0</v>
      </c>
      <c r="J83" s="9">
        <f>SUM(D83:I83)</f>
        <v>15000</v>
      </c>
    </row>
    <row r="84" spans="1:10" ht="15.75" x14ac:dyDescent="0.25">
      <c r="A84" s="40">
        <v>3</v>
      </c>
      <c r="B84" s="61"/>
      <c r="C84" s="40" t="s">
        <v>3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f>SUM(D84:I84)</f>
        <v>0</v>
      </c>
    </row>
    <row r="85" spans="1:10" ht="15.75" x14ac:dyDescent="0.25">
      <c r="A85" s="40">
        <v>4</v>
      </c>
      <c r="B85" s="61"/>
      <c r="C85" s="40" t="s">
        <v>4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9">
        <f>SUM(D85:I85)</f>
        <v>0</v>
      </c>
    </row>
    <row r="86" spans="1:10" ht="15.75" x14ac:dyDescent="0.25">
      <c r="A86" s="40">
        <v>5</v>
      </c>
      <c r="B86" s="62"/>
      <c r="C86" s="40" t="s">
        <v>5</v>
      </c>
      <c r="D86" s="9">
        <v>0</v>
      </c>
      <c r="E86" s="9">
        <v>0</v>
      </c>
      <c r="F86" s="9">
        <v>0</v>
      </c>
      <c r="G86" s="9">
        <v>0</v>
      </c>
      <c r="H86" s="9">
        <v>0</v>
      </c>
      <c r="I86" s="9">
        <v>0</v>
      </c>
      <c r="J86" s="9">
        <f>SUM(D86:I86)</f>
        <v>0</v>
      </c>
    </row>
    <row r="87" spans="1:10" ht="31.5" x14ac:dyDescent="0.25">
      <c r="A87" s="40">
        <v>1</v>
      </c>
      <c r="B87" s="60" t="s">
        <v>117</v>
      </c>
      <c r="C87" s="40" t="s">
        <v>1</v>
      </c>
      <c r="D87" s="9">
        <f t="shared" ref="D87:I87" si="67">SUM(D88:D91)</f>
        <v>3000</v>
      </c>
      <c r="E87" s="9">
        <f t="shared" si="67"/>
        <v>3000</v>
      </c>
      <c r="F87" s="9">
        <f t="shared" si="67"/>
        <v>3000</v>
      </c>
      <c r="G87" s="9">
        <f t="shared" si="67"/>
        <v>0</v>
      </c>
      <c r="H87" s="9">
        <f t="shared" si="67"/>
        <v>0</v>
      </c>
      <c r="I87" s="9">
        <f t="shared" si="67"/>
        <v>0</v>
      </c>
      <c r="J87" s="9">
        <f t="shared" ref="J87:J96" si="68">SUM(D87:I87)</f>
        <v>9000</v>
      </c>
    </row>
    <row r="88" spans="1:10" ht="15.75" x14ac:dyDescent="0.25">
      <c r="A88" s="40">
        <v>2</v>
      </c>
      <c r="B88" s="61"/>
      <c r="C88" s="40" t="s">
        <v>2</v>
      </c>
      <c r="D88" s="9">
        <v>3000</v>
      </c>
      <c r="E88" s="9">
        <v>3000</v>
      </c>
      <c r="F88" s="9">
        <v>3000</v>
      </c>
      <c r="G88" s="9">
        <v>0</v>
      </c>
      <c r="H88" s="9">
        <v>0</v>
      </c>
      <c r="I88" s="9">
        <v>0</v>
      </c>
      <c r="J88" s="9">
        <f t="shared" si="68"/>
        <v>9000</v>
      </c>
    </row>
    <row r="89" spans="1:10" ht="15.75" x14ac:dyDescent="0.25">
      <c r="A89" s="40">
        <v>3</v>
      </c>
      <c r="B89" s="61"/>
      <c r="C89" s="40" t="s">
        <v>3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9">
        <f t="shared" si="68"/>
        <v>0</v>
      </c>
    </row>
    <row r="90" spans="1:10" ht="15.75" x14ac:dyDescent="0.25">
      <c r="A90" s="40">
        <v>4</v>
      </c>
      <c r="B90" s="61"/>
      <c r="C90" s="40" t="s">
        <v>4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f t="shared" si="68"/>
        <v>0</v>
      </c>
    </row>
    <row r="91" spans="1:10" ht="15.75" x14ac:dyDescent="0.25">
      <c r="A91" s="40">
        <v>5</v>
      </c>
      <c r="B91" s="62"/>
      <c r="C91" s="40" t="s">
        <v>5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f t="shared" si="68"/>
        <v>0</v>
      </c>
    </row>
    <row r="92" spans="1:10" ht="31.5" x14ac:dyDescent="0.25">
      <c r="A92" s="40">
        <v>1</v>
      </c>
      <c r="B92" s="60" t="s">
        <v>118</v>
      </c>
      <c r="C92" s="40" t="s">
        <v>1</v>
      </c>
      <c r="D92" s="9">
        <f>SUM(D93:D96)</f>
        <v>7500</v>
      </c>
      <c r="E92" s="9">
        <f>SUM(E93:E96)</f>
        <v>7600</v>
      </c>
      <c r="F92" s="9">
        <f>SUM(F93:F96)</f>
        <v>7600</v>
      </c>
      <c r="G92" s="9">
        <f t="shared" ref="G92:I92" si="69">SUM(G93:G96)</f>
        <v>0</v>
      </c>
      <c r="H92" s="9">
        <f t="shared" si="69"/>
        <v>0</v>
      </c>
      <c r="I92" s="9">
        <f t="shared" si="69"/>
        <v>0</v>
      </c>
      <c r="J92" s="27">
        <f t="shared" si="68"/>
        <v>22700</v>
      </c>
    </row>
    <row r="93" spans="1:10" ht="15.75" x14ac:dyDescent="0.25">
      <c r="A93" s="40">
        <v>2</v>
      </c>
      <c r="B93" s="61"/>
      <c r="C93" s="40" t="s">
        <v>2</v>
      </c>
      <c r="D93" s="9">
        <v>7500</v>
      </c>
      <c r="E93" s="9">
        <v>7600</v>
      </c>
      <c r="F93" s="9">
        <v>7600</v>
      </c>
      <c r="G93" s="9">
        <v>0</v>
      </c>
      <c r="H93" s="9">
        <v>0</v>
      </c>
      <c r="I93" s="9">
        <v>0</v>
      </c>
      <c r="J93" s="27">
        <f>SUM(D93:I93)</f>
        <v>22700</v>
      </c>
    </row>
    <row r="94" spans="1:10" ht="15.75" x14ac:dyDescent="0.25">
      <c r="A94" s="40">
        <v>3</v>
      </c>
      <c r="B94" s="61"/>
      <c r="C94" s="40" t="s">
        <v>3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9">
        <f t="shared" si="68"/>
        <v>0</v>
      </c>
    </row>
    <row r="95" spans="1:10" ht="15.75" x14ac:dyDescent="0.25">
      <c r="A95" s="40">
        <v>4</v>
      </c>
      <c r="B95" s="61"/>
      <c r="C95" s="40" t="s">
        <v>4</v>
      </c>
      <c r="D95" s="9">
        <v>0</v>
      </c>
      <c r="E95" s="27">
        <v>0</v>
      </c>
      <c r="F95" s="9">
        <v>0</v>
      </c>
      <c r="G95" s="9">
        <v>0</v>
      </c>
      <c r="H95" s="9">
        <v>0</v>
      </c>
      <c r="I95" s="9">
        <v>0</v>
      </c>
      <c r="J95" s="9">
        <f t="shared" si="68"/>
        <v>0</v>
      </c>
    </row>
    <row r="96" spans="1:10" ht="15.75" x14ac:dyDescent="0.25">
      <c r="A96" s="40">
        <v>5</v>
      </c>
      <c r="B96" s="62"/>
      <c r="C96" s="40" t="s">
        <v>5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9">
        <f t="shared" si="68"/>
        <v>0</v>
      </c>
    </row>
    <row r="97" spans="1:10" ht="31.5" x14ac:dyDescent="0.25">
      <c r="A97" s="16">
        <v>1</v>
      </c>
      <c r="B97" s="63" t="s">
        <v>41</v>
      </c>
      <c r="C97" s="32" t="s">
        <v>1</v>
      </c>
      <c r="D97" s="36">
        <f>SUM(D117,D112,D107,D102)</f>
        <v>277241.5</v>
      </c>
      <c r="E97" s="36">
        <f t="shared" ref="E97:J97" si="70">SUM(E117,E112,E107,E102)</f>
        <v>277241.5</v>
      </c>
      <c r="F97" s="36">
        <f t="shared" si="70"/>
        <v>277241.5</v>
      </c>
      <c r="G97" s="36">
        <f t="shared" si="70"/>
        <v>277241.5</v>
      </c>
      <c r="H97" s="36">
        <f t="shared" si="70"/>
        <v>277241.5</v>
      </c>
      <c r="I97" s="36">
        <f t="shared" si="70"/>
        <v>277241.5</v>
      </c>
      <c r="J97" s="36">
        <f t="shared" si="70"/>
        <v>1663449</v>
      </c>
    </row>
    <row r="98" spans="1:10" ht="15.75" x14ac:dyDescent="0.25">
      <c r="A98" s="16">
        <v>2</v>
      </c>
      <c r="B98" s="64"/>
      <c r="C98" s="32" t="s">
        <v>2</v>
      </c>
      <c r="D98" s="36">
        <f>SUM(D118,D113,D108,D103)</f>
        <v>242883.3</v>
      </c>
      <c r="E98" s="36">
        <f t="shared" ref="E98:J98" si="71">SUM(E118,E113,E108,E103)</f>
        <v>242883.3</v>
      </c>
      <c r="F98" s="36">
        <f t="shared" si="71"/>
        <v>242883.3</v>
      </c>
      <c r="G98" s="36">
        <f t="shared" si="71"/>
        <v>242883.3</v>
      </c>
      <c r="H98" s="36">
        <f t="shared" si="71"/>
        <v>242883.3</v>
      </c>
      <c r="I98" s="36">
        <f t="shared" si="71"/>
        <v>242883.3</v>
      </c>
      <c r="J98" s="36">
        <f t="shared" si="71"/>
        <v>1457299.8</v>
      </c>
    </row>
    <row r="99" spans="1:10" ht="15.75" x14ac:dyDescent="0.25">
      <c r="A99" s="16">
        <v>3</v>
      </c>
      <c r="B99" s="64"/>
      <c r="C99" s="32" t="s">
        <v>3</v>
      </c>
      <c r="D99" s="36">
        <f>SUM(D119,D114,D109,D104)</f>
        <v>0</v>
      </c>
      <c r="E99" s="36">
        <f t="shared" ref="E99:J99" si="72">SUM(E119,E114,E109,E104)</f>
        <v>0</v>
      </c>
      <c r="F99" s="36">
        <f t="shared" si="72"/>
        <v>0</v>
      </c>
      <c r="G99" s="36">
        <f t="shared" si="72"/>
        <v>0</v>
      </c>
      <c r="H99" s="36">
        <f t="shared" si="72"/>
        <v>0</v>
      </c>
      <c r="I99" s="36">
        <f t="shared" si="72"/>
        <v>0</v>
      </c>
      <c r="J99" s="36">
        <f t="shared" si="72"/>
        <v>0</v>
      </c>
    </row>
    <row r="100" spans="1:10" ht="15.75" x14ac:dyDescent="0.25">
      <c r="A100" s="16">
        <v>4</v>
      </c>
      <c r="B100" s="64"/>
      <c r="C100" s="32" t="s">
        <v>4</v>
      </c>
      <c r="D100" s="36">
        <f>SUM(D120,D115,D110,D105)</f>
        <v>0</v>
      </c>
      <c r="E100" s="36">
        <f t="shared" ref="E100:J100" si="73">SUM(E120,E115,E110,E105)</f>
        <v>0</v>
      </c>
      <c r="F100" s="36">
        <f t="shared" si="73"/>
        <v>0</v>
      </c>
      <c r="G100" s="36">
        <f t="shared" si="73"/>
        <v>0</v>
      </c>
      <c r="H100" s="36">
        <f t="shared" si="73"/>
        <v>0</v>
      </c>
      <c r="I100" s="36">
        <f t="shared" si="73"/>
        <v>0</v>
      </c>
      <c r="J100" s="36">
        <f t="shared" si="73"/>
        <v>0</v>
      </c>
    </row>
    <row r="101" spans="1:10" ht="15.75" x14ac:dyDescent="0.25">
      <c r="A101" s="16">
        <v>5</v>
      </c>
      <c r="B101" s="65"/>
      <c r="C101" s="32" t="s">
        <v>5</v>
      </c>
      <c r="D101" s="36">
        <f>SUM(D121,D116,D111,D106)</f>
        <v>34358.199999999997</v>
      </c>
      <c r="E101" s="36">
        <f t="shared" ref="E101:J101" si="74">SUM(E121,E116,E111,E106)</f>
        <v>34358.199999999997</v>
      </c>
      <c r="F101" s="36">
        <f t="shared" si="74"/>
        <v>34358.199999999997</v>
      </c>
      <c r="G101" s="36">
        <f t="shared" si="74"/>
        <v>34358.199999999997</v>
      </c>
      <c r="H101" s="36">
        <f t="shared" si="74"/>
        <v>34358.199999999997</v>
      </c>
      <c r="I101" s="36">
        <f t="shared" si="74"/>
        <v>34358.199999999997</v>
      </c>
      <c r="J101" s="36">
        <f t="shared" si="74"/>
        <v>206149.2</v>
      </c>
    </row>
    <row r="102" spans="1:10" ht="31.5" x14ac:dyDescent="0.25">
      <c r="A102" s="16">
        <v>1</v>
      </c>
      <c r="B102" s="60" t="s">
        <v>67</v>
      </c>
      <c r="C102" s="16" t="s">
        <v>1</v>
      </c>
      <c r="D102" s="9">
        <f>SUM(D103:D106)</f>
        <v>8347.2999999999993</v>
      </c>
      <c r="E102" s="9">
        <f t="shared" ref="E102:J102" si="75">SUM(E103:E106)</f>
        <v>8347.2999999999993</v>
      </c>
      <c r="F102" s="9">
        <f t="shared" si="75"/>
        <v>8347.2999999999993</v>
      </c>
      <c r="G102" s="9">
        <f t="shared" si="75"/>
        <v>8347.2999999999993</v>
      </c>
      <c r="H102" s="9">
        <f t="shared" si="75"/>
        <v>8347.2999999999993</v>
      </c>
      <c r="I102" s="9">
        <f t="shared" si="75"/>
        <v>8347.2999999999993</v>
      </c>
      <c r="J102" s="9">
        <f t="shared" si="75"/>
        <v>50083.8</v>
      </c>
    </row>
    <row r="103" spans="1:10" ht="15.75" x14ac:dyDescent="0.25">
      <c r="A103" s="16">
        <v>2</v>
      </c>
      <c r="B103" s="61"/>
      <c r="C103" s="16" t="s">
        <v>2</v>
      </c>
      <c r="D103" s="9">
        <v>8347.2999999999993</v>
      </c>
      <c r="E103" s="9">
        <v>8347.2999999999993</v>
      </c>
      <c r="F103" s="9">
        <v>8347.2999999999993</v>
      </c>
      <c r="G103" s="9">
        <v>8347.2999999999993</v>
      </c>
      <c r="H103" s="9">
        <v>8347.2999999999993</v>
      </c>
      <c r="I103" s="9">
        <v>8347.2999999999993</v>
      </c>
      <c r="J103" s="9">
        <f>SUM(D103:I103)</f>
        <v>50083.8</v>
      </c>
    </row>
    <row r="104" spans="1:10" ht="15.75" x14ac:dyDescent="0.25">
      <c r="A104" s="16">
        <v>3</v>
      </c>
      <c r="B104" s="61"/>
      <c r="C104" s="16" t="s">
        <v>3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f>SUM(D104:I104)</f>
        <v>0</v>
      </c>
    </row>
    <row r="105" spans="1:10" ht="15.75" x14ac:dyDescent="0.25">
      <c r="A105" s="16">
        <v>4</v>
      </c>
      <c r="B105" s="61"/>
      <c r="C105" s="16" t="s">
        <v>4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9">
        <f>SUM(D105:I105)</f>
        <v>0</v>
      </c>
    </row>
    <row r="106" spans="1:10" ht="35.25" customHeight="1" x14ac:dyDescent="0.25">
      <c r="A106" s="16">
        <v>5</v>
      </c>
      <c r="B106" s="62"/>
      <c r="C106" s="16" t="s">
        <v>5</v>
      </c>
      <c r="D106" s="9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  <c r="J106" s="9">
        <f>SUM(D106:I106)</f>
        <v>0</v>
      </c>
    </row>
    <row r="107" spans="1:10" ht="31.5" x14ac:dyDescent="0.25">
      <c r="A107" s="16">
        <v>1</v>
      </c>
      <c r="B107" s="60" t="s">
        <v>68</v>
      </c>
      <c r="C107" s="16" t="s">
        <v>1</v>
      </c>
      <c r="D107" s="9">
        <f>SUM(D108:D111)</f>
        <v>256868.3</v>
      </c>
      <c r="E107" s="9">
        <f t="shared" ref="E107:J107" si="76">SUM(E108:E111)</f>
        <v>256868.3</v>
      </c>
      <c r="F107" s="9">
        <f t="shared" si="76"/>
        <v>256868.3</v>
      </c>
      <c r="G107" s="9">
        <f t="shared" si="76"/>
        <v>256868.3</v>
      </c>
      <c r="H107" s="9">
        <f t="shared" si="76"/>
        <v>256868.3</v>
      </c>
      <c r="I107" s="9">
        <f t="shared" si="76"/>
        <v>256868.3</v>
      </c>
      <c r="J107" s="9">
        <f t="shared" si="76"/>
        <v>1541209.8</v>
      </c>
    </row>
    <row r="108" spans="1:10" ht="15.75" x14ac:dyDescent="0.25">
      <c r="A108" s="16">
        <v>2</v>
      </c>
      <c r="B108" s="61"/>
      <c r="C108" s="16" t="s">
        <v>2</v>
      </c>
      <c r="D108" s="9">
        <v>222510.1</v>
      </c>
      <c r="E108" s="9">
        <v>222510.1</v>
      </c>
      <c r="F108" s="9">
        <v>222510.1</v>
      </c>
      <c r="G108" s="9">
        <v>222510.1</v>
      </c>
      <c r="H108" s="9">
        <v>222510.1</v>
      </c>
      <c r="I108" s="9">
        <v>222510.1</v>
      </c>
      <c r="J108" s="9">
        <f>SUM(D108:I108)</f>
        <v>1335060.6000000001</v>
      </c>
    </row>
    <row r="109" spans="1:10" ht="15.75" x14ac:dyDescent="0.25">
      <c r="A109" s="16">
        <v>3</v>
      </c>
      <c r="B109" s="61"/>
      <c r="C109" s="16" t="s">
        <v>3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9">
        <f>SUM(D109:I109)</f>
        <v>0</v>
      </c>
    </row>
    <row r="110" spans="1:10" ht="15.75" x14ac:dyDescent="0.25">
      <c r="A110" s="16">
        <v>4</v>
      </c>
      <c r="B110" s="61"/>
      <c r="C110" s="16" t="s">
        <v>4</v>
      </c>
      <c r="D110" s="9">
        <v>0</v>
      </c>
      <c r="E110" s="9">
        <v>0</v>
      </c>
      <c r="F110" s="9">
        <v>0</v>
      </c>
      <c r="G110" s="9">
        <v>0</v>
      </c>
      <c r="H110" s="9">
        <v>0</v>
      </c>
      <c r="I110" s="9">
        <v>0</v>
      </c>
      <c r="J110" s="9">
        <f>SUM(D110:I110)</f>
        <v>0</v>
      </c>
    </row>
    <row r="111" spans="1:10" ht="29.25" customHeight="1" x14ac:dyDescent="0.25">
      <c r="A111" s="16">
        <v>5</v>
      </c>
      <c r="B111" s="62"/>
      <c r="C111" s="16" t="s">
        <v>5</v>
      </c>
      <c r="D111" s="9">
        <v>34358.199999999997</v>
      </c>
      <c r="E111" s="9">
        <v>34358.199999999997</v>
      </c>
      <c r="F111" s="9">
        <v>34358.199999999997</v>
      </c>
      <c r="G111" s="9">
        <v>34358.199999999997</v>
      </c>
      <c r="H111" s="9">
        <v>34358.199999999997</v>
      </c>
      <c r="I111" s="9">
        <v>34358.199999999997</v>
      </c>
      <c r="J111" s="9">
        <f>SUM(D111:I111)</f>
        <v>206149.2</v>
      </c>
    </row>
    <row r="112" spans="1:10" ht="31.5" x14ac:dyDescent="0.25">
      <c r="A112" s="16">
        <v>1</v>
      </c>
      <c r="B112" s="60" t="s">
        <v>69</v>
      </c>
      <c r="C112" s="16" t="s">
        <v>1</v>
      </c>
      <c r="D112" s="9">
        <f>SUM(D113:D116)</f>
        <v>961.1</v>
      </c>
      <c r="E112" s="9">
        <f t="shared" ref="E112:J112" si="77">SUM(E113:E116)</f>
        <v>961.1</v>
      </c>
      <c r="F112" s="9">
        <f t="shared" si="77"/>
        <v>961.1</v>
      </c>
      <c r="G112" s="9">
        <f t="shared" si="77"/>
        <v>961.1</v>
      </c>
      <c r="H112" s="9">
        <f t="shared" si="77"/>
        <v>961.1</v>
      </c>
      <c r="I112" s="9">
        <f t="shared" si="77"/>
        <v>961.1</v>
      </c>
      <c r="J112" s="9">
        <f t="shared" si="77"/>
        <v>5766.6</v>
      </c>
    </row>
    <row r="113" spans="1:10" ht="15.75" x14ac:dyDescent="0.25">
      <c r="A113" s="16">
        <v>2</v>
      </c>
      <c r="B113" s="61"/>
      <c r="C113" s="16" t="s">
        <v>2</v>
      </c>
      <c r="D113" s="9">
        <v>961.1</v>
      </c>
      <c r="E113" s="9">
        <v>961.1</v>
      </c>
      <c r="F113" s="9">
        <v>961.1</v>
      </c>
      <c r="G113" s="9">
        <v>961.1</v>
      </c>
      <c r="H113" s="9">
        <v>961.1</v>
      </c>
      <c r="I113" s="9">
        <v>961.1</v>
      </c>
      <c r="J113" s="9">
        <f>SUM(D113:I113)</f>
        <v>5766.6</v>
      </c>
    </row>
    <row r="114" spans="1:10" ht="15.75" x14ac:dyDescent="0.25">
      <c r="A114" s="16">
        <v>3</v>
      </c>
      <c r="B114" s="61"/>
      <c r="C114" s="16" t="s">
        <v>3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f>SUM(D114:I114)</f>
        <v>0</v>
      </c>
    </row>
    <row r="115" spans="1:10" ht="15.75" x14ac:dyDescent="0.25">
      <c r="A115" s="16">
        <v>4</v>
      </c>
      <c r="B115" s="61"/>
      <c r="C115" s="16" t="s">
        <v>4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f>SUM(D115:I115)</f>
        <v>0</v>
      </c>
    </row>
    <row r="116" spans="1:10" ht="15.75" x14ac:dyDescent="0.25">
      <c r="A116" s="16">
        <v>5</v>
      </c>
      <c r="B116" s="62"/>
      <c r="C116" s="16" t="s">
        <v>5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9">
        <f>SUM(D116:I116)</f>
        <v>0</v>
      </c>
    </row>
    <row r="117" spans="1:10" ht="31.5" x14ac:dyDescent="0.25">
      <c r="A117" s="18">
        <v>1</v>
      </c>
      <c r="B117" s="60" t="s">
        <v>70</v>
      </c>
      <c r="C117" s="16" t="s">
        <v>1</v>
      </c>
      <c r="D117" s="9">
        <f>SUM(D118:D121)</f>
        <v>11064.8</v>
      </c>
      <c r="E117" s="9">
        <f t="shared" ref="E117:J117" si="78">SUM(E118:E121)</f>
        <v>11064.8</v>
      </c>
      <c r="F117" s="9">
        <f t="shared" si="78"/>
        <v>11064.8</v>
      </c>
      <c r="G117" s="9">
        <f t="shared" si="78"/>
        <v>11064.8</v>
      </c>
      <c r="H117" s="9">
        <f t="shared" si="78"/>
        <v>11064.8</v>
      </c>
      <c r="I117" s="9">
        <f t="shared" si="78"/>
        <v>11064.8</v>
      </c>
      <c r="J117" s="9">
        <f t="shared" si="78"/>
        <v>66388.800000000003</v>
      </c>
    </row>
    <row r="118" spans="1:10" ht="15.75" x14ac:dyDescent="0.25">
      <c r="A118" s="18">
        <v>2</v>
      </c>
      <c r="B118" s="61"/>
      <c r="C118" s="16" t="s">
        <v>2</v>
      </c>
      <c r="D118" s="9">
        <v>11064.8</v>
      </c>
      <c r="E118" s="9">
        <v>11064.8</v>
      </c>
      <c r="F118" s="9">
        <v>11064.8</v>
      </c>
      <c r="G118" s="9">
        <v>11064.8</v>
      </c>
      <c r="H118" s="9">
        <v>11064.8</v>
      </c>
      <c r="I118" s="9">
        <v>11064.8</v>
      </c>
      <c r="J118" s="9">
        <f>SUM(D118:I118)</f>
        <v>66388.800000000003</v>
      </c>
    </row>
    <row r="119" spans="1:10" ht="15.75" x14ac:dyDescent="0.25">
      <c r="A119" s="18">
        <v>3</v>
      </c>
      <c r="B119" s="61"/>
      <c r="C119" s="16" t="s">
        <v>3</v>
      </c>
      <c r="D119" s="9">
        <v>0</v>
      </c>
      <c r="E119" s="9">
        <v>0</v>
      </c>
      <c r="F119" s="9">
        <v>0</v>
      </c>
      <c r="G119" s="9">
        <v>0</v>
      </c>
      <c r="H119" s="9">
        <v>0</v>
      </c>
      <c r="I119" s="9">
        <v>0</v>
      </c>
      <c r="J119" s="9">
        <f>SUM(D119:I119)</f>
        <v>0</v>
      </c>
    </row>
    <row r="120" spans="1:10" ht="15.75" x14ac:dyDescent="0.25">
      <c r="A120" s="18">
        <v>4</v>
      </c>
      <c r="B120" s="61"/>
      <c r="C120" s="16" t="s">
        <v>4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9">
        <f>SUM(D120:I120)</f>
        <v>0</v>
      </c>
    </row>
    <row r="121" spans="1:10" ht="15.75" x14ac:dyDescent="0.25">
      <c r="A121" s="18">
        <v>5</v>
      </c>
      <c r="B121" s="62"/>
      <c r="C121" s="16" t="s">
        <v>5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f>SUM(D121:I121)</f>
        <v>0</v>
      </c>
    </row>
    <row r="122" spans="1:10" ht="15.75" hidden="1" x14ac:dyDescent="0.25">
      <c r="A122" s="16">
        <v>1</v>
      </c>
      <c r="B122" s="22"/>
      <c r="C122" s="28"/>
      <c r="D122" s="22"/>
      <c r="E122" s="22"/>
      <c r="F122" s="22"/>
      <c r="G122" s="22"/>
      <c r="H122" s="9"/>
      <c r="I122" s="9"/>
      <c r="J122" s="9"/>
    </row>
    <row r="123" spans="1:10" ht="15.75" hidden="1" x14ac:dyDescent="0.25">
      <c r="A123" s="16">
        <v>2</v>
      </c>
      <c r="B123" s="22"/>
      <c r="C123" s="28"/>
      <c r="D123" s="22"/>
      <c r="E123" s="22"/>
      <c r="F123" s="22"/>
      <c r="G123" s="22"/>
      <c r="H123" s="9"/>
      <c r="I123" s="9"/>
      <c r="J123" s="9"/>
    </row>
    <row r="124" spans="1:10" ht="15.75" hidden="1" x14ac:dyDescent="0.25">
      <c r="A124" s="16">
        <v>3</v>
      </c>
      <c r="B124" s="22"/>
      <c r="C124" s="28"/>
      <c r="D124" s="22"/>
      <c r="E124" s="22"/>
      <c r="F124" s="22"/>
      <c r="G124" s="22"/>
      <c r="H124" s="9"/>
      <c r="I124" s="9"/>
      <c r="J124" s="9"/>
    </row>
    <row r="125" spans="1:10" ht="15.75" hidden="1" x14ac:dyDescent="0.25">
      <c r="A125" s="16">
        <v>4</v>
      </c>
      <c r="B125" s="22"/>
      <c r="C125" s="28"/>
      <c r="D125" s="22"/>
      <c r="E125" s="22"/>
      <c r="F125" s="22"/>
      <c r="G125" s="22"/>
      <c r="H125" s="9"/>
      <c r="I125" s="9"/>
      <c r="J125" s="9"/>
    </row>
    <row r="126" spans="1:10" ht="15.75" hidden="1" x14ac:dyDescent="0.25">
      <c r="A126" s="39">
        <v>5</v>
      </c>
      <c r="B126" s="43"/>
      <c r="C126" s="44"/>
      <c r="D126" s="43"/>
      <c r="E126" s="43"/>
      <c r="F126" s="43"/>
      <c r="G126" s="43"/>
      <c r="H126" s="10"/>
      <c r="I126" s="10"/>
      <c r="J126" s="10"/>
    </row>
    <row r="127" spans="1:10" ht="15.75" hidden="1" x14ac:dyDescent="0.25">
      <c r="A127" s="39"/>
      <c r="B127" s="43"/>
      <c r="C127" s="44"/>
      <c r="D127" s="43"/>
      <c r="E127" s="43"/>
      <c r="F127" s="43"/>
      <c r="G127" s="43"/>
      <c r="H127" s="10"/>
      <c r="I127" s="10"/>
      <c r="J127" s="10"/>
    </row>
    <row r="128" spans="1:10" ht="36.75" customHeight="1" x14ac:dyDescent="0.25">
      <c r="A128" s="54" t="s">
        <v>133</v>
      </c>
      <c r="B128" s="54"/>
      <c r="C128" s="54"/>
      <c r="D128" s="54"/>
      <c r="E128" s="54"/>
      <c r="F128" s="54"/>
      <c r="G128" s="54"/>
      <c r="H128" s="54"/>
      <c r="I128" s="54"/>
      <c r="J128" s="54"/>
    </row>
    <row r="129" spans="1:10" ht="15.75" customHeight="1" x14ac:dyDescent="0.25">
      <c r="A129" s="54"/>
      <c r="B129" s="54"/>
      <c r="C129" s="54"/>
      <c r="D129" s="54"/>
      <c r="E129" s="54"/>
      <c r="F129" s="54"/>
      <c r="G129" s="54"/>
      <c r="H129" s="54"/>
      <c r="I129" s="54"/>
      <c r="J129" s="54"/>
    </row>
  </sheetData>
  <mergeCells count="31">
    <mergeCell ref="B117:B121"/>
    <mergeCell ref="B72:B76"/>
    <mergeCell ref="B97:B101"/>
    <mergeCell ref="B102:B106"/>
    <mergeCell ref="B107:B111"/>
    <mergeCell ref="B112:B116"/>
    <mergeCell ref="B82:B86"/>
    <mergeCell ref="B87:B91"/>
    <mergeCell ref="B92:B96"/>
    <mergeCell ref="B77:B81"/>
    <mergeCell ref="B47:B51"/>
    <mergeCell ref="B52:B56"/>
    <mergeCell ref="B57:B61"/>
    <mergeCell ref="B62:B66"/>
    <mergeCell ref="B67:B71"/>
    <mergeCell ref="F1:J1"/>
    <mergeCell ref="A4:A5"/>
    <mergeCell ref="A128:J128"/>
    <mergeCell ref="A129:J129"/>
    <mergeCell ref="A2:J2"/>
    <mergeCell ref="B4:B5"/>
    <mergeCell ref="C4:C5"/>
    <mergeCell ref="D4:J4"/>
    <mergeCell ref="B12:B16"/>
    <mergeCell ref="B7:B11"/>
    <mergeCell ref="B17:B21"/>
    <mergeCell ref="B22:B26"/>
    <mergeCell ref="B27:B31"/>
    <mergeCell ref="B32:B36"/>
    <mergeCell ref="B37:B41"/>
    <mergeCell ref="B42:B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3" manualBreakCount="3">
    <brk id="31" max="9" man="1"/>
    <brk id="61" max="9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abSelected="1" view="pageBreakPreview" topLeftCell="D1" zoomScale="75" zoomScaleNormal="75" zoomScaleSheetLayoutView="75" workbookViewId="0">
      <selection activeCell="M4" sqref="M4"/>
    </sheetView>
  </sheetViews>
  <sheetFormatPr defaultRowHeight="15" x14ac:dyDescent="0.25"/>
  <cols>
    <col min="1" max="1" width="6.28515625" style="3" customWidth="1"/>
    <col min="2" max="2" width="35.28515625" style="3" customWidth="1"/>
    <col min="3" max="3" width="36.140625" style="3" customWidth="1"/>
    <col min="4" max="4" width="40.42578125" style="3" customWidth="1"/>
    <col min="5" max="5" width="38.28515625" style="3" customWidth="1"/>
    <col min="6" max="11" width="12.140625" style="3" customWidth="1"/>
  </cols>
  <sheetData>
    <row r="2" spans="1:12" ht="18.75" x14ac:dyDescent="0.3">
      <c r="G2" s="51" t="s">
        <v>149</v>
      </c>
      <c r="H2" s="103"/>
      <c r="I2" s="103"/>
      <c r="J2" s="103"/>
      <c r="K2" s="103"/>
    </row>
    <row r="3" spans="1:12" ht="22.5" customHeight="1" x14ac:dyDescent="0.25">
      <c r="G3" s="104" t="s">
        <v>148</v>
      </c>
      <c r="H3" s="104"/>
      <c r="I3" s="104"/>
      <c r="J3" s="104"/>
      <c r="K3" s="104"/>
    </row>
    <row r="4" spans="1:12" ht="48.75" customHeight="1" x14ac:dyDescent="0.25">
      <c r="A4" s="55" t="s">
        <v>59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2" ht="90" customHeight="1" x14ac:dyDescent="0.25">
      <c r="A5" s="70" t="s">
        <v>9</v>
      </c>
      <c r="B5" s="69" t="s">
        <v>6</v>
      </c>
      <c r="C5" s="69" t="s">
        <v>8</v>
      </c>
      <c r="D5" s="69" t="s">
        <v>7</v>
      </c>
      <c r="E5" s="69" t="s">
        <v>138</v>
      </c>
      <c r="F5" s="69" t="s">
        <v>137</v>
      </c>
      <c r="G5" s="69"/>
      <c r="H5" s="69"/>
      <c r="I5" s="69"/>
      <c r="J5" s="69"/>
      <c r="K5" s="69"/>
    </row>
    <row r="6" spans="1:12" ht="18.75" x14ac:dyDescent="0.25">
      <c r="A6" s="71"/>
      <c r="B6" s="69"/>
      <c r="C6" s="69"/>
      <c r="D6" s="69"/>
      <c r="E6" s="69"/>
      <c r="F6" s="11">
        <v>2025</v>
      </c>
      <c r="G6" s="11">
        <v>2026</v>
      </c>
      <c r="H6" s="11">
        <v>2027</v>
      </c>
      <c r="I6" s="11">
        <v>2028</v>
      </c>
      <c r="J6" s="11">
        <v>2029</v>
      </c>
      <c r="K6" s="11">
        <v>2030</v>
      </c>
    </row>
    <row r="7" spans="1:12" ht="18.75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</row>
    <row r="8" spans="1:12" ht="43.5" customHeight="1" x14ac:dyDescent="0.25">
      <c r="A8" s="12" t="s">
        <v>61</v>
      </c>
      <c r="B8" s="76" t="s">
        <v>60</v>
      </c>
      <c r="C8" s="77"/>
      <c r="D8" s="77"/>
      <c r="E8" s="78"/>
      <c r="F8" s="50">
        <f>SUM(F9:F16)</f>
        <v>3005.5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</row>
    <row r="9" spans="1:12" ht="112.5" x14ac:dyDescent="0.25">
      <c r="A9" s="79" t="s">
        <v>10</v>
      </c>
      <c r="B9" s="74" t="s">
        <v>33</v>
      </c>
      <c r="C9" s="72" t="s">
        <v>94</v>
      </c>
      <c r="D9" s="11" t="s">
        <v>86</v>
      </c>
      <c r="E9" s="72" t="s">
        <v>89</v>
      </c>
      <c r="F9" s="81">
        <v>1236.0999999999999</v>
      </c>
      <c r="G9" s="81">
        <v>0</v>
      </c>
      <c r="H9" s="81">
        <v>0</v>
      </c>
      <c r="I9" s="81">
        <v>0</v>
      </c>
      <c r="J9" s="81">
        <v>0</v>
      </c>
      <c r="K9" s="81">
        <v>0</v>
      </c>
    </row>
    <row r="10" spans="1:12" ht="45" customHeight="1" x14ac:dyDescent="0.25">
      <c r="A10" s="80"/>
      <c r="B10" s="75"/>
      <c r="C10" s="73"/>
      <c r="D10" s="11" t="s">
        <v>87</v>
      </c>
      <c r="E10" s="73"/>
      <c r="F10" s="82"/>
      <c r="G10" s="82"/>
      <c r="H10" s="82"/>
      <c r="I10" s="82"/>
      <c r="J10" s="82"/>
      <c r="K10" s="82"/>
    </row>
    <row r="11" spans="1:12" ht="112.5" x14ac:dyDescent="0.25">
      <c r="A11" s="79" t="s">
        <v>11</v>
      </c>
      <c r="B11" s="74" t="s">
        <v>34</v>
      </c>
      <c r="C11" s="72" t="s">
        <v>95</v>
      </c>
      <c r="D11" s="11" t="s">
        <v>86</v>
      </c>
      <c r="E11" s="72" t="s">
        <v>90</v>
      </c>
      <c r="F11" s="81">
        <v>1769.4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</row>
    <row r="12" spans="1:12" ht="45.75" customHeight="1" x14ac:dyDescent="0.25">
      <c r="A12" s="80"/>
      <c r="B12" s="75"/>
      <c r="C12" s="73"/>
      <c r="D12" s="11" t="s">
        <v>87</v>
      </c>
      <c r="E12" s="73"/>
      <c r="F12" s="82"/>
      <c r="G12" s="82"/>
      <c r="H12" s="82"/>
      <c r="I12" s="82"/>
      <c r="J12" s="82"/>
      <c r="K12" s="82"/>
    </row>
    <row r="13" spans="1:12" ht="112.5" x14ac:dyDescent="0.25">
      <c r="A13" s="79" t="s">
        <v>12</v>
      </c>
      <c r="B13" s="74" t="s">
        <v>35</v>
      </c>
      <c r="C13" s="72" t="s">
        <v>96</v>
      </c>
      <c r="D13" s="11" t="s">
        <v>86</v>
      </c>
      <c r="E13" s="72" t="s">
        <v>91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</row>
    <row r="14" spans="1:12" ht="37.5" x14ac:dyDescent="0.25">
      <c r="A14" s="80"/>
      <c r="B14" s="75"/>
      <c r="C14" s="73"/>
      <c r="D14" s="11" t="s">
        <v>87</v>
      </c>
      <c r="E14" s="73"/>
      <c r="F14" s="82"/>
      <c r="G14" s="82"/>
      <c r="H14" s="82"/>
      <c r="I14" s="82"/>
      <c r="J14" s="82"/>
      <c r="K14" s="82"/>
    </row>
    <row r="15" spans="1:12" ht="112.5" x14ac:dyDescent="0.25">
      <c r="A15" s="79" t="s">
        <v>13</v>
      </c>
      <c r="B15" s="74" t="s">
        <v>36</v>
      </c>
      <c r="C15" s="72" t="s">
        <v>112</v>
      </c>
      <c r="D15" s="11" t="s">
        <v>86</v>
      </c>
      <c r="E15" s="72" t="s">
        <v>88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90">
        <v>0</v>
      </c>
      <c r="L15" s="34"/>
    </row>
    <row r="16" spans="1:12" ht="45.75" customHeight="1" x14ac:dyDescent="0.25">
      <c r="A16" s="80"/>
      <c r="B16" s="75"/>
      <c r="C16" s="73"/>
      <c r="D16" s="11" t="s">
        <v>87</v>
      </c>
      <c r="E16" s="73"/>
      <c r="F16" s="82"/>
      <c r="G16" s="82"/>
      <c r="H16" s="82"/>
      <c r="I16" s="82"/>
      <c r="J16" s="82"/>
      <c r="K16" s="90"/>
      <c r="L16" s="34"/>
    </row>
    <row r="17" spans="1:12" ht="44.25" customHeight="1" x14ac:dyDescent="0.25">
      <c r="A17" s="12" t="s">
        <v>62</v>
      </c>
      <c r="B17" s="76" t="s">
        <v>63</v>
      </c>
      <c r="C17" s="77"/>
      <c r="D17" s="77"/>
      <c r="E17" s="78"/>
      <c r="F17" s="33">
        <v>2469.2199999999998</v>
      </c>
      <c r="G17" s="33">
        <v>22982.11</v>
      </c>
      <c r="H17" s="33">
        <f t="shared" ref="H17:K17" si="0">SUM(H18:H21)</f>
        <v>2469.2200000000003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5"/>
    </row>
    <row r="18" spans="1:12" ht="112.5" x14ac:dyDescent="0.25">
      <c r="A18" s="79" t="s">
        <v>78</v>
      </c>
      <c r="B18" s="74" t="s">
        <v>76</v>
      </c>
      <c r="C18" s="72" t="s">
        <v>97</v>
      </c>
      <c r="D18" s="11" t="s">
        <v>86</v>
      </c>
      <c r="E18" s="72" t="s">
        <v>92</v>
      </c>
      <c r="F18" s="81">
        <v>2000</v>
      </c>
      <c r="G18" s="81">
        <v>2469.2199999999998</v>
      </c>
      <c r="H18" s="81">
        <v>2000</v>
      </c>
      <c r="I18" s="81">
        <v>0</v>
      </c>
      <c r="J18" s="81">
        <v>0</v>
      </c>
      <c r="K18" s="81">
        <v>0</v>
      </c>
      <c r="L18" s="34"/>
    </row>
    <row r="19" spans="1:12" ht="45" customHeight="1" x14ac:dyDescent="0.25">
      <c r="A19" s="80"/>
      <c r="B19" s="75"/>
      <c r="C19" s="73"/>
      <c r="D19" s="11" t="s">
        <v>87</v>
      </c>
      <c r="E19" s="73"/>
      <c r="F19" s="82"/>
      <c r="G19" s="82"/>
      <c r="H19" s="82"/>
      <c r="I19" s="82"/>
      <c r="J19" s="82"/>
      <c r="K19" s="82"/>
    </row>
    <row r="20" spans="1:12" ht="112.5" x14ac:dyDescent="0.25">
      <c r="A20" s="79" t="s">
        <v>79</v>
      </c>
      <c r="B20" s="74" t="s">
        <v>77</v>
      </c>
      <c r="C20" s="72" t="s">
        <v>98</v>
      </c>
      <c r="D20" s="11" t="s">
        <v>86</v>
      </c>
      <c r="E20" s="72" t="s">
        <v>93</v>
      </c>
      <c r="F20" s="81">
        <v>469.22</v>
      </c>
      <c r="G20" s="81">
        <v>0</v>
      </c>
      <c r="H20" s="81">
        <v>469.22</v>
      </c>
      <c r="I20" s="81">
        <v>0</v>
      </c>
      <c r="J20" s="81">
        <v>0</v>
      </c>
      <c r="K20" s="90">
        <v>0</v>
      </c>
    </row>
    <row r="21" spans="1:12" ht="37.5" x14ac:dyDescent="0.25">
      <c r="A21" s="80"/>
      <c r="B21" s="75"/>
      <c r="C21" s="73"/>
      <c r="D21" s="11" t="s">
        <v>87</v>
      </c>
      <c r="E21" s="73"/>
      <c r="F21" s="82"/>
      <c r="G21" s="82"/>
      <c r="H21" s="82"/>
      <c r="I21" s="82"/>
      <c r="J21" s="82"/>
      <c r="K21" s="90"/>
    </row>
    <row r="22" spans="1:12" ht="112.5" x14ac:dyDescent="0.25">
      <c r="A22" s="79" t="s">
        <v>81</v>
      </c>
      <c r="B22" s="74" t="s">
        <v>80</v>
      </c>
      <c r="C22" s="72" t="s">
        <v>100</v>
      </c>
      <c r="D22" s="11" t="s">
        <v>86</v>
      </c>
      <c r="E22" s="72" t="s">
        <v>99</v>
      </c>
      <c r="F22" s="81">
        <v>0</v>
      </c>
      <c r="G22" s="81">
        <v>20512.89</v>
      </c>
      <c r="H22" s="81">
        <v>0</v>
      </c>
      <c r="I22" s="81">
        <v>0</v>
      </c>
      <c r="J22" s="81">
        <v>0</v>
      </c>
      <c r="K22" s="81">
        <v>0</v>
      </c>
    </row>
    <row r="23" spans="1:12" ht="37.5" x14ac:dyDescent="0.25">
      <c r="A23" s="80"/>
      <c r="B23" s="75"/>
      <c r="C23" s="73"/>
      <c r="D23" s="11" t="s">
        <v>87</v>
      </c>
      <c r="E23" s="73"/>
      <c r="F23" s="82"/>
      <c r="G23" s="82"/>
      <c r="H23" s="82"/>
      <c r="I23" s="82"/>
      <c r="J23" s="82"/>
      <c r="K23" s="82"/>
    </row>
    <row r="24" spans="1:12" ht="40.9" customHeight="1" x14ac:dyDescent="0.25">
      <c r="A24" s="26" t="s">
        <v>83</v>
      </c>
      <c r="B24" s="85" t="s">
        <v>82</v>
      </c>
      <c r="C24" s="86"/>
      <c r="D24" s="86"/>
      <c r="E24" s="87"/>
      <c r="F24" s="33">
        <v>1777.45</v>
      </c>
      <c r="G24" s="33">
        <v>1777.45</v>
      </c>
      <c r="H24" s="33">
        <f>SUM(H25:H28)</f>
        <v>1777.4499999999998</v>
      </c>
      <c r="I24" s="33">
        <f t="shared" ref="I24:K24" si="1">SUM(I41,I36)</f>
        <v>0</v>
      </c>
      <c r="J24" s="33">
        <f t="shared" si="1"/>
        <v>0</v>
      </c>
      <c r="K24" s="33">
        <f t="shared" si="1"/>
        <v>0</v>
      </c>
    </row>
    <row r="25" spans="1:12" ht="112.5" x14ac:dyDescent="0.25">
      <c r="A25" s="83" t="s">
        <v>84</v>
      </c>
      <c r="B25" s="74" t="s">
        <v>39</v>
      </c>
      <c r="C25" s="72" t="s">
        <v>102</v>
      </c>
      <c r="D25" s="11" t="s">
        <v>86</v>
      </c>
      <c r="E25" s="72" t="s">
        <v>101</v>
      </c>
      <c r="F25" s="81">
        <v>1110.78</v>
      </c>
      <c r="G25" s="81">
        <v>1110.78</v>
      </c>
      <c r="H25" s="81">
        <v>1110.78</v>
      </c>
      <c r="I25" s="88">
        <v>0</v>
      </c>
      <c r="J25" s="88">
        <v>0</v>
      </c>
      <c r="K25" s="88">
        <v>0</v>
      </c>
    </row>
    <row r="26" spans="1:12" ht="70.900000000000006" customHeight="1" x14ac:dyDescent="0.25">
      <c r="A26" s="83"/>
      <c r="B26" s="75"/>
      <c r="C26" s="73"/>
      <c r="D26" s="11" t="s">
        <v>87</v>
      </c>
      <c r="E26" s="73"/>
      <c r="F26" s="82"/>
      <c r="G26" s="82"/>
      <c r="H26" s="82"/>
      <c r="I26" s="89"/>
      <c r="J26" s="89"/>
      <c r="K26" s="89"/>
    </row>
    <row r="27" spans="1:12" ht="112.5" x14ac:dyDescent="0.25">
      <c r="A27" s="79" t="s">
        <v>85</v>
      </c>
      <c r="B27" s="74" t="s">
        <v>40</v>
      </c>
      <c r="C27" s="72" t="s">
        <v>103</v>
      </c>
      <c r="D27" s="11" t="s">
        <v>86</v>
      </c>
      <c r="E27" s="72" t="s">
        <v>113</v>
      </c>
      <c r="F27" s="81">
        <v>666.67</v>
      </c>
      <c r="G27" s="81">
        <v>666.67</v>
      </c>
      <c r="H27" s="81">
        <v>666.67</v>
      </c>
      <c r="I27" s="88">
        <v>0</v>
      </c>
      <c r="J27" s="88">
        <v>0</v>
      </c>
      <c r="K27" s="88">
        <v>0</v>
      </c>
    </row>
    <row r="28" spans="1:12" ht="39.6" customHeight="1" x14ac:dyDescent="0.25">
      <c r="A28" s="80"/>
      <c r="B28" s="75"/>
      <c r="C28" s="73"/>
      <c r="D28" s="11" t="s">
        <v>87</v>
      </c>
      <c r="E28" s="73"/>
      <c r="F28" s="82"/>
      <c r="G28" s="82"/>
      <c r="H28" s="82"/>
      <c r="I28" s="89"/>
      <c r="J28" s="89"/>
      <c r="K28" s="89"/>
    </row>
    <row r="29" spans="1:12" ht="42.75" customHeight="1" x14ac:dyDescent="0.25">
      <c r="A29" s="46" t="s">
        <v>120</v>
      </c>
      <c r="B29" s="85" t="s">
        <v>121</v>
      </c>
      <c r="C29" s="86"/>
      <c r="D29" s="86"/>
      <c r="E29" s="87"/>
      <c r="F29" s="49">
        <f>SUM(F30:F35)</f>
        <v>15500</v>
      </c>
      <c r="G29" s="49">
        <f t="shared" ref="G29:K29" si="2">SUM(G30:G35)</f>
        <v>15600</v>
      </c>
      <c r="H29" s="49">
        <f t="shared" si="2"/>
        <v>15600</v>
      </c>
      <c r="I29" s="49">
        <f t="shared" si="2"/>
        <v>0</v>
      </c>
      <c r="J29" s="49">
        <f t="shared" si="2"/>
        <v>0</v>
      </c>
      <c r="K29" s="49">
        <f t="shared" si="2"/>
        <v>0</v>
      </c>
    </row>
    <row r="30" spans="1:12" ht="112.5" x14ac:dyDescent="0.25">
      <c r="A30" s="79" t="s">
        <v>122</v>
      </c>
      <c r="B30" s="74" t="s">
        <v>116</v>
      </c>
      <c r="C30" s="72" t="s">
        <v>125</v>
      </c>
      <c r="D30" s="11" t="s">
        <v>86</v>
      </c>
      <c r="E30" s="72" t="s">
        <v>130</v>
      </c>
      <c r="F30" s="88">
        <v>5000</v>
      </c>
      <c r="G30" s="88">
        <v>5000</v>
      </c>
      <c r="H30" s="88">
        <v>5000</v>
      </c>
      <c r="I30" s="88">
        <v>0</v>
      </c>
      <c r="J30" s="88">
        <v>0</v>
      </c>
      <c r="K30" s="88">
        <v>0</v>
      </c>
    </row>
    <row r="31" spans="1:12" ht="38.450000000000003" customHeight="1" x14ac:dyDescent="0.25">
      <c r="A31" s="80"/>
      <c r="B31" s="75"/>
      <c r="C31" s="73"/>
      <c r="D31" s="11" t="s">
        <v>87</v>
      </c>
      <c r="E31" s="73"/>
      <c r="F31" s="89"/>
      <c r="G31" s="89"/>
      <c r="H31" s="89"/>
      <c r="I31" s="89"/>
      <c r="J31" s="89"/>
      <c r="K31" s="89"/>
    </row>
    <row r="32" spans="1:12" ht="112.5" x14ac:dyDescent="0.25">
      <c r="A32" s="79" t="s">
        <v>123</v>
      </c>
      <c r="B32" s="74" t="s">
        <v>117</v>
      </c>
      <c r="C32" s="72" t="s">
        <v>126</v>
      </c>
      <c r="D32" s="11" t="s">
        <v>86</v>
      </c>
      <c r="E32" s="72" t="s">
        <v>129</v>
      </c>
      <c r="F32" s="88">
        <v>3000</v>
      </c>
      <c r="G32" s="88">
        <v>3000</v>
      </c>
      <c r="H32" s="88">
        <v>3000</v>
      </c>
      <c r="I32" s="88">
        <v>0</v>
      </c>
      <c r="J32" s="88">
        <v>0</v>
      </c>
      <c r="K32" s="88">
        <v>0</v>
      </c>
    </row>
    <row r="33" spans="1:11" ht="37.5" x14ac:dyDescent="0.25">
      <c r="A33" s="80"/>
      <c r="B33" s="75"/>
      <c r="C33" s="73"/>
      <c r="D33" s="11" t="s">
        <v>87</v>
      </c>
      <c r="E33" s="73"/>
      <c r="F33" s="89"/>
      <c r="G33" s="89"/>
      <c r="H33" s="89"/>
      <c r="I33" s="89"/>
      <c r="J33" s="89"/>
      <c r="K33" s="89"/>
    </row>
    <row r="34" spans="1:11" ht="102" customHeight="1" x14ac:dyDescent="0.25">
      <c r="A34" s="79" t="s">
        <v>124</v>
      </c>
      <c r="B34" s="74" t="s">
        <v>118</v>
      </c>
      <c r="C34" s="72" t="s">
        <v>127</v>
      </c>
      <c r="D34" s="11" t="s">
        <v>86</v>
      </c>
      <c r="E34" s="72" t="s">
        <v>128</v>
      </c>
      <c r="F34" s="88">
        <v>7500</v>
      </c>
      <c r="G34" s="88">
        <v>7600</v>
      </c>
      <c r="H34" s="88">
        <v>7600</v>
      </c>
      <c r="I34" s="88">
        <v>0</v>
      </c>
      <c r="J34" s="88">
        <v>0</v>
      </c>
      <c r="K34" s="88">
        <v>0</v>
      </c>
    </row>
    <row r="35" spans="1:11" ht="37.5" x14ac:dyDescent="0.25">
      <c r="A35" s="80"/>
      <c r="B35" s="75"/>
      <c r="C35" s="73"/>
      <c r="D35" s="11" t="s">
        <v>87</v>
      </c>
      <c r="E35" s="73"/>
      <c r="F35" s="89"/>
      <c r="G35" s="89"/>
      <c r="H35" s="89"/>
      <c r="I35" s="89"/>
      <c r="J35" s="89"/>
      <c r="K35" s="89"/>
    </row>
    <row r="36" spans="1:11" ht="18.75" x14ac:dyDescent="0.25">
      <c r="A36" s="2"/>
    </row>
    <row r="37" spans="1:1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</row>
    <row r="38" spans="1:11" ht="15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</row>
    <row r="39" spans="1:11" ht="18.75" x14ac:dyDescent="0.25">
      <c r="A39" s="2"/>
    </row>
  </sheetData>
  <mergeCells count="135">
    <mergeCell ref="G2:K2"/>
    <mergeCell ref="F34:F35"/>
    <mergeCell ref="G34:G35"/>
    <mergeCell ref="H34:H35"/>
    <mergeCell ref="I34:I35"/>
    <mergeCell ref="J34:J35"/>
    <mergeCell ref="K34:K35"/>
    <mergeCell ref="F30:F31"/>
    <mergeCell ref="G30:G31"/>
    <mergeCell ref="H30:H31"/>
    <mergeCell ref="I30:I31"/>
    <mergeCell ref="J30:J31"/>
    <mergeCell ref="K30:K31"/>
    <mergeCell ref="F32:F33"/>
    <mergeCell ref="G32:G33"/>
    <mergeCell ref="H32:H33"/>
    <mergeCell ref="I32:I33"/>
    <mergeCell ref="J32:J33"/>
    <mergeCell ref="K32:K33"/>
    <mergeCell ref="B29:E29"/>
    <mergeCell ref="C30:C31"/>
    <mergeCell ref="B30:B31"/>
    <mergeCell ref="A30:A31"/>
    <mergeCell ref="A32:A33"/>
    <mergeCell ref="B32:B33"/>
    <mergeCell ref="C32:C33"/>
    <mergeCell ref="B34:B35"/>
    <mergeCell ref="C34:C35"/>
    <mergeCell ref="A34:A35"/>
    <mergeCell ref="E30:E31"/>
    <mergeCell ref="E32:E33"/>
    <mergeCell ref="E34:E35"/>
    <mergeCell ref="J27:J28"/>
    <mergeCell ref="K22:K23"/>
    <mergeCell ref="F25:F26"/>
    <mergeCell ref="G25:G26"/>
    <mergeCell ref="H25:H26"/>
    <mergeCell ref="I25:I26"/>
    <mergeCell ref="J25:J26"/>
    <mergeCell ref="K25:K26"/>
    <mergeCell ref="F22:F23"/>
    <mergeCell ref="G22:G23"/>
    <mergeCell ref="H22:H23"/>
    <mergeCell ref="I22:I23"/>
    <mergeCell ref="J22:J23"/>
    <mergeCell ref="K18:K19"/>
    <mergeCell ref="F20:F21"/>
    <mergeCell ref="G20:G21"/>
    <mergeCell ref="H20:H21"/>
    <mergeCell ref="I20:I21"/>
    <mergeCell ref="J20:J21"/>
    <mergeCell ref="K20:K21"/>
    <mergeCell ref="F18:F19"/>
    <mergeCell ref="G18:G19"/>
    <mergeCell ref="H18:H19"/>
    <mergeCell ref="I18:I19"/>
    <mergeCell ref="J18:J19"/>
    <mergeCell ref="F11:F12"/>
    <mergeCell ref="G11:G12"/>
    <mergeCell ref="H11:H12"/>
    <mergeCell ref="I11:I12"/>
    <mergeCell ref="J11:J12"/>
    <mergeCell ref="K11:K12"/>
    <mergeCell ref="K13:K14"/>
    <mergeCell ref="F15:F16"/>
    <mergeCell ref="G15:G16"/>
    <mergeCell ref="H15:H16"/>
    <mergeCell ref="I15:I16"/>
    <mergeCell ref="J15:J16"/>
    <mergeCell ref="K15:K16"/>
    <mergeCell ref="F13:F14"/>
    <mergeCell ref="G13:G14"/>
    <mergeCell ref="H13:H14"/>
    <mergeCell ref="I13:I14"/>
    <mergeCell ref="J13:J14"/>
    <mergeCell ref="A25:A26"/>
    <mergeCell ref="C27:C28"/>
    <mergeCell ref="B27:B28"/>
    <mergeCell ref="A27:A28"/>
    <mergeCell ref="A37:K37"/>
    <mergeCell ref="A38:K38"/>
    <mergeCell ref="A20:A21"/>
    <mergeCell ref="B20:B21"/>
    <mergeCell ref="C20:C21"/>
    <mergeCell ref="A22:A23"/>
    <mergeCell ref="B22:B23"/>
    <mergeCell ref="C22:C23"/>
    <mergeCell ref="E20:E21"/>
    <mergeCell ref="E22:E23"/>
    <mergeCell ref="B24:E24"/>
    <mergeCell ref="E25:E26"/>
    <mergeCell ref="E27:E28"/>
    <mergeCell ref="C25:C26"/>
    <mergeCell ref="B25:B26"/>
    <mergeCell ref="K27:K28"/>
    <mergeCell ref="F27:F28"/>
    <mergeCell ref="G27:G28"/>
    <mergeCell ref="H27:H28"/>
    <mergeCell ref="I27:I28"/>
    <mergeCell ref="A15:A16"/>
    <mergeCell ref="B15:B16"/>
    <mergeCell ref="C15:C16"/>
    <mergeCell ref="A18:A19"/>
    <mergeCell ref="B18:B19"/>
    <mergeCell ref="C18:C19"/>
    <mergeCell ref="B17:E17"/>
    <mergeCell ref="E15:E16"/>
    <mergeCell ref="A11:A12"/>
    <mergeCell ref="B11:B12"/>
    <mergeCell ref="C11:C12"/>
    <mergeCell ref="A13:A14"/>
    <mergeCell ref="B13:B14"/>
    <mergeCell ref="C13:C14"/>
    <mergeCell ref="E11:E12"/>
    <mergeCell ref="E13:E14"/>
    <mergeCell ref="E18:E19"/>
    <mergeCell ref="G3:K3"/>
    <mergeCell ref="A4:K4"/>
    <mergeCell ref="C5:C6"/>
    <mergeCell ref="A5:A6"/>
    <mergeCell ref="C9:C10"/>
    <mergeCell ref="B9:B10"/>
    <mergeCell ref="B5:B6"/>
    <mergeCell ref="D5:D6"/>
    <mergeCell ref="E5:E6"/>
    <mergeCell ref="F5:K5"/>
    <mergeCell ref="B8:E8"/>
    <mergeCell ref="A9:A10"/>
    <mergeCell ref="E9:E10"/>
    <mergeCell ref="F9:F10"/>
    <mergeCell ref="G9:G10"/>
    <mergeCell ref="H9:H10"/>
    <mergeCell ref="I9:I10"/>
    <mergeCell ref="J9:J10"/>
    <mergeCell ref="K9:K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  <rowBreaks count="3" manualBreakCount="3">
    <brk id="16" max="16383" man="1"/>
    <brk id="28" max="10" man="1"/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7" zoomScaleNormal="100" zoomScaleSheetLayoutView="100" workbookViewId="0">
      <selection activeCell="C13" sqref="C13"/>
    </sheetView>
  </sheetViews>
  <sheetFormatPr defaultRowHeight="15" x14ac:dyDescent="0.25"/>
  <cols>
    <col min="1" max="1" width="6.28515625" style="6" customWidth="1"/>
    <col min="2" max="2" width="37.140625" style="6" customWidth="1"/>
    <col min="3" max="5" width="12.85546875" style="6" customWidth="1"/>
    <col min="6" max="6" width="12.5703125" style="6" customWidth="1"/>
    <col min="7" max="8" width="15" style="6" customWidth="1"/>
    <col min="9" max="9" width="11.5703125" style="6" customWidth="1"/>
  </cols>
  <sheetData>
    <row r="1" spans="1:9" ht="34.15" customHeight="1" x14ac:dyDescent="0.25">
      <c r="E1" s="91" t="s">
        <v>139</v>
      </c>
      <c r="F1" s="91"/>
      <c r="G1" s="91"/>
      <c r="H1" s="91"/>
      <c r="I1" s="91"/>
    </row>
    <row r="2" spans="1:9" ht="58.5" customHeight="1" x14ac:dyDescent="0.25">
      <c r="A2" s="55" t="s">
        <v>42</v>
      </c>
      <c r="B2" s="55"/>
      <c r="C2" s="55"/>
      <c r="D2" s="55"/>
      <c r="E2" s="55"/>
      <c r="F2" s="55"/>
      <c r="G2" s="55"/>
      <c r="H2" s="55"/>
      <c r="I2" s="55"/>
    </row>
    <row r="3" spans="1:9" ht="12.75" customHeight="1" x14ac:dyDescent="0.25">
      <c r="A3" s="2"/>
    </row>
    <row r="4" spans="1:9" ht="27.75" customHeight="1" x14ac:dyDescent="0.25">
      <c r="A4" s="52" t="s">
        <v>9</v>
      </c>
      <c r="B4" s="56" t="s">
        <v>21</v>
      </c>
      <c r="C4" s="56" t="s">
        <v>22</v>
      </c>
      <c r="D4" s="56"/>
      <c r="E4" s="56"/>
      <c r="F4" s="56"/>
      <c r="G4" s="56"/>
      <c r="H4" s="56"/>
      <c r="I4" s="56"/>
    </row>
    <row r="5" spans="1:9" ht="20.25" customHeight="1" x14ac:dyDescent="0.25">
      <c r="A5" s="53"/>
      <c r="B5" s="56"/>
      <c r="C5" s="4">
        <v>2025</v>
      </c>
      <c r="D5" s="4">
        <v>2026</v>
      </c>
      <c r="E5" s="4">
        <v>2027</v>
      </c>
      <c r="F5" s="4">
        <v>2028</v>
      </c>
      <c r="G5" s="4">
        <v>2029</v>
      </c>
      <c r="H5" s="4">
        <v>2030</v>
      </c>
      <c r="I5" s="4" t="s">
        <v>0</v>
      </c>
    </row>
    <row r="6" spans="1:9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15.75" x14ac:dyDescent="0.25">
      <c r="A7" s="13">
        <v>1</v>
      </c>
      <c r="B7" s="14" t="s">
        <v>23</v>
      </c>
      <c r="C7" s="36">
        <f>SUM(C8:C11)</f>
        <v>3005.48</v>
      </c>
      <c r="D7" s="36">
        <f t="shared" ref="D7:H7" si="0">SUM(D8:D11)</f>
        <v>0</v>
      </c>
      <c r="E7" s="36">
        <f t="shared" si="0"/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>SUM(C7:H7)</f>
        <v>3005.48</v>
      </c>
    </row>
    <row r="8" spans="1:9" ht="15.75" x14ac:dyDescent="0.25">
      <c r="A8" s="13" t="s">
        <v>10</v>
      </c>
      <c r="B8" s="5" t="s">
        <v>24</v>
      </c>
      <c r="C8" s="9">
        <f>SUM(C19,C14)</f>
        <v>3005.48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f t="shared" ref="I8:I28" si="1">SUM(C8:H8)</f>
        <v>3005.48</v>
      </c>
    </row>
    <row r="9" spans="1:9" ht="15.75" x14ac:dyDescent="0.25">
      <c r="A9" s="13" t="s">
        <v>11</v>
      </c>
      <c r="B9" s="5" t="s">
        <v>25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f t="shared" si="1"/>
        <v>0</v>
      </c>
    </row>
    <row r="10" spans="1:9" ht="15.75" x14ac:dyDescent="0.25">
      <c r="A10" s="13" t="s">
        <v>12</v>
      </c>
      <c r="B10" s="5" t="s">
        <v>26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</row>
    <row r="11" spans="1:9" ht="15.75" x14ac:dyDescent="0.25">
      <c r="A11" s="13" t="s">
        <v>13</v>
      </c>
      <c r="B11" s="5" t="s">
        <v>27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 ht="30.75" customHeight="1" x14ac:dyDescent="0.25">
      <c r="A12" s="98" t="s">
        <v>43</v>
      </c>
      <c r="B12" s="98"/>
      <c r="C12" s="98"/>
      <c r="D12" s="98"/>
      <c r="E12" s="98"/>
      <c r="F12" s="98"/>
      <c r="G12" s="98"/>
      <c r="H12" s="98"/>
      <c r="I12" s="98"/>
    </row>
    <row r="13" spans="1:9" ht="47.25" x14ac:dyDescent="0.25">
      <c r="A13" s="13" t="s">
        <v>10</v>
      </c>
      <c r="B13" s="15" t="s">
        <v>33</v>
      </c>
      <c r="C13" s="9">
        <f t="shared" ref="C13:H13" si="2">SUM(C14:C17)</f>
        <v>1236.1300000000001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  <c r="H13" s="9">
        <f t="shared" si="2"/>
        <v>0</v>
      </c>
      <c r="I13" s="9">
        <f t="shared" si="1"/>
        <v>1236.1300000000001</v>
      </c>
    </row>
    <row r="14" spans="1:9" ht="15.75" x14ac:dyDescent="0.25">
      <c r="A14" s="13" t="s">
        <v>14</v>
      </c>
      <c r="B14" s="5" t="s">
        <v>24</v>
      </c>
      <c r="C14" s="9">
        <v>1236.1300000000001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f t="shared" si="1"/>
        <v>1236.1300000000001</v>
      </c>
    </row>
    <row r="15" spans="1:9" ht="15.75" x14ac:dyDescent="0.25">
      <c r="A15" s="13" t="s">
        <v>17</v>
      </c>
      <c r="B15" s="5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f t="shared" si="1"/>
        <v>0</v>
      </c>
    </row>
    <row r="16" spans="1:9" ht="15.75" x14ac:dyDescent="0.25">
      <c r="A16" s="13" t="s">
        <v>28</v>
      </c>
      <c r="B16" s="5" t="s">
        <v>26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f t="shared" si="1"/>
        <v>0</v>
      </c>
    </row>
    <row r="17" spans="1:9" ht="15.75" x14ac:dyDescent="0.25">
      <c r="A17" s="13" t="s">
        <v>29</v>
      </c>
      <c r="B17" s="5" t="s">
        <v>27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f t="shared" si="1"/>
        <v>0</v>
      </c>
    </row>
    <row r="18" spans="1:9" ht="67.5" customHeight="1" x14ac:dyDescent="0.25">
      <c r="A18" s="13" t="s">
        <v>11</v>
      </c>
      <c r="B18" s="19" t="s">
        <v>44</v>
      </c>
      <c r="C18" s="9">
        <f>SUM(C19:C22)</f>
        <v>1769.35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f>SUM(C18:H18)</f>
        <v>1769.35</v>
      </c>
    </row>
    <row r="19" spans="1:9" ht="15.75" x14ac:dyDescent="0.25">
      <c r="A19" s="13" t="s">
        <v>15</v>
      </c>
      <c r="B19" s="15" t="s">
        <v>24</v>
      </c>
      <c r="C19" s="9">
        <v>1769.35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f>SUM(C19:H19)</f>
        <v>1769.35</v>
      </c>
    </row>
    <row r="20" spans="1:9" ht="15.75" x14ac:dyDescent="0.25">
      <c r="A20" s="13" t="s">
        <v>16</v>
      </c>
      <c r="B20" s="15" t="s">
        <v>25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ht="15.75" x14ac:dyDescent="0.25">
      <c r="A21" s="13" t="s">
        <v>30</v>
      </c>
      <c r="B21" s="15" t="s">
        <v>26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ht="15.75" x14ac:dyDescent="0.25">
      <c r="A22" s="13" t="s">
        <v>31</v>
      </c>
      <c r="B22" s="15" t="s">
        <v>27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ht="32.25" customHeight="1" x14ac:dyDescent="0.25">
      <c r="A23" s="92" t="s">
        <v>48</v>
      </c>
      <c r="B23" s="93"/>
      <c r="C23" s="93"/>
      <c r="D23" s="93"/>
      <c r="E23" s="93"/>
      <c r="F23" s="93"/>
      <c r="G23" s="93"/>
      <c r="H23" s="93"/>
      <c r="I23" s="94"/>
    </row>
    <row r="24" spans="1:9" ht="49.5" customHeight="1" x14ac:dyDescent="0.25">
      <c r="A24" s="24" t="s">
        <v>12</v>
      </c>
      <c r="B24" s="25" t="s">
        <v>49</v>
      </c>
      <c r="C24" s="9">
        <f t="shared" ref="C24" si="3">SUM(C25:C28)</f>
        <v>0</v>
      </c>
      <c r="D24" s="9">
        <f t="shared" ref="D24" si="4">SUM(D25:D28)</f>
        <v>0</v>
      </c>
      <c r="E24" s="9">
        <f t="shared" ref="E24" si="5">SUM(E25:E28)</f>
        <v>0</v>
      </c>
      <c r="F24" s="9">
        <f t="shared" ref="F24" si="6">SUM(F25:F28)</f>
        <v>0</v>
      </c>
      <c r="G24" s="9">
        <f t="shared" ref="G24" si="7">SUM(G25:G28)</f>
        <v>0</v>
      </c>
      <c r="H24" s="9">
        <f t="shared" ref="H24" si="8">SUM(H25:H28)</f>
        <v>0</v>
      </c>
      <c r="I24" s="9">
        <f t="shared" si="1"/>
        <v>0</v>
      </c>
    </row>
    <row r="25" spans="1:9" ht="15.75" x14ac:dyDescent="0.25">
      <c r="A25" s="23" t="s">
        <v>18</v>
      </c>
      <c r="B25" s="21" t="s">
        <v>24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f t="shared" si="1"/>
        <v>0</v>
      </c>
    </row>
    <row r="26" spans="1:9" ht="15.75" x14ac:dyDescent="0.25">
      <c r="A26" s="23" t="s">
        <v>45</v>
      </c>
      <c r="B26" s="21" t="s">
        <v>25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f t="shared" si="1"/>
        <v>0</v>
      </c>
    </row>
    <row r="27" spans="1:9" ht="15.75" x14ac:dyDescent="0.25">
      <c r="A27" s="23" t="s">
        <v>46</v>
      </c>
      <c r="B27" s="21" t="s">
        <v>26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f t="shared" si="1"/>
        <v>0</v>
      </c>
    </row>
    <row r="28" spans="1:9" ht="15.75" x14ac:dyDescent="0.25">
      <c r="A28" s="23" t="s">
        <v>47</v>
      </c>
      <c r="B28" s="21" t="s">
        <v>27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</row>
    <row r="29" spans="1:9" ht="15.75" x14ac:dyDescent="0.25">
      <c r="A29" s="95" t="s">
        <v>50</v>
      </c>
      <c r="B29" s="96"/>
      <c r="C29" s="96"/>
      <c r="D29" s="96"/>
      <c r="E29" s="96"/>
      <c r="F29" s="96"/>
      <c r="G29" s="96"/>
      <c r="H29" s="96"/>
      <c r="I29" s="97"/>
    </row>
    <row r="30" spans="1:9" ht="47.25" x14ac:dyDescent="0.25">
      <c r="A30" s="24" t="s">
        <v>13</v>
      </c>
      <c r="B30" s="20" t="s">
        <v>51</v>
      </c>
      <c r="C30" s="9">
        <f t="shared" ref="C30:H30" si="9">SUM(C31:C34)</f>
        <v>0</v>
      </c>
      <c r="D30" s="9">
        <f t="shared" si="9"/>
        <v>0</v>
      </c>
      <c r="E30" s="9">
        <f t="shared" si="9"/>
        <v>0</v>
      </c>
      <c r="F30" s="9">
        <f t="shared" si="9"/>
        <v>0</v>
      </c>
      <c r="G30" s="9">
        <f t="shared" si="9"/>
        <v>0</v>
      </c>
      <c r="H30" s="9">
        <f t="shared" si="9"/>
        <v>0</v>
      </c>
      <c r="I30" s="9">
        <f t="shared" ref="I30:I34" si="10">SUM(C30:H30)</f>
        <v>0</v>
      </c>
    </row>
    <row r="31" spans="1:9" ht="15.75" x14ac:dyDescent="0.25">
      <c r="A31" s="23" t="s">
        <v>19</v>
      </c>
      <c r="B31" s="21" t="s">
        <v>24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10"/>
        <v>0</v>
      </c>
    </row>
    <row r="32" spans="1:9" ht="15.75" x14ac:dyDescent="0.25">
      <c r="A32" s="23" t="s">
        <v>52</v>
      </c>
      <c r="B32" s="21" t="s">
        <v>25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10"/>
        <v>0</v>
      </c>
    </row>
    <row r="33" spans="1:9" ht="15.75" x14ac:dyDescent="0.25">
      <c r="A33" s="23" t="s">
        <v>53</v>
      </c>
      <c r="B33" s="21" t="s">
        <v>26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f t="shared" si="10"/>
        <v>0</v>
      </c>
    </row>
    <row r="34" spans="1:9" ht="15.75" x14ac:dyDescent="0.25">
      <c r="A34" s="23" t="s">
        <v>54</v>
      </c>
      <c r="B34" s="21" t="s">
        <v>27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f t="shared" si="10"/>
        <v>0</v>
      </c>
    </row>
  </sheetData>
  <mergeCells count="8">
    <mergeCell ref="E1:I1"/>
    <mergeCell ref="A2:I2"/>
    <mergeCell ref="A4:A5"/>
    <mergeCell ref="A23:I23"/>
    <mergeCell ref="A29:I29"/>
    <mergeCell ref="B4:B5"/>
    <mergeCell ref="C4:I4"/>
    <mergeCell ref="A12:I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E1" sqref="E1:I1"/>
    </sheetView>
  </sheetViews>
  <sheetFormatPr defaultRowHeight="15" x14ac:dyDescent="0.25"/>
  <cols>
    <col min="1" max="1" width="6.28515625" style="6" customWidth="1"/>
    <col min="2" max="2" width="37.140625" style="6" customWidth="1"/>
    <col min="3" max="5" width="12.85546875" style="6" customWidth="1"/>
    <col min="6" max="6" width="12.5703125" style="6" customWidth="1"/>
    <col min="7" max="8" width="15" style="6" customWidth="1"/>
    <col min="9" max="9" width="11.5703125" style="6" customWidth="1"/>
  </cols>
  <sheetData>
    <row r="1" spans="1:9" ht="31.9" customHeight="1" x14ac:dyDescent="0.25">
      <c r="E1" s="91" t="s">
        <v>139</v>
      </c>
      <c r="F1" s="91"/>
      <c r="G1" s="91"/>
      <c r="H1" s="91"/>
      <c r="I1" s="91"/>
    </row>
    <row r="2" spans="1:9" ht="64.900000000000006" customHeight="1" x14ac:dyDescent="0.25">
      <c r="A2" s="55" t="s">
        <v>140</v>
      </c>
      <c r="B2" s="55"/>
      <c r="C2" s="55"/>
      <c r="D2" s="55"/>
      <c r="E2" s="55"/>
      <c r="F2" s="55"/>
      <c r="G2" s="55"/>
      <c r="H2" s="55"/>
      <c r="I2" s="55"/>
    </row>
    <row r="3" spans="1:9" ht="12.75" customHeight="1" x14ac:dyDescent="0.25">
      <c r="A3" s="2"/>
    </row>
    <row r="4" spans="1:9" ht="27.75" customHeight="1" x14ac:dyDescent="0.25">
      <c r="A4" s="52" t="s">
        <v>9</v>
      </c>
      <c r="B4" s="56" t="s">
        <v>21</v>
      </c>
      <c r="C4" s="56" t="s">
        <v>22</v>
      </c>
      <c r="D4" s="56"/>
      <c r="E4" s="56"/>
      <c r="F4" s="56"/>
      <c r="G4" s="56"/>
      <c r="H4" s="56"/>
      <c r="I4" s="56"/>
    </row>
    <row r="5" spans="1:9" ht="20.25" customHeight="1" x14ac:dyDescent="0.25">
      <c r="A5" s="53"/>
      <c r="B5" s="56"/>
      <c r="C5" s="30">
        <v>2025</v>
      </c>
      <c r="D5" s="30">
        <v>2026</v>
      </c>
      <c r="E5" s="30">
        <v>2027</v>
      </c>
      <c r="F5" s="30">
        <v>2028</v>
      </c>
      <c r="G5" s="30">
        <v>2029</v>
      </c>
      <c r="H5" s="30">
        <v>2030</v>
      </c>
      <c r="I5" s="30" t="s">
        <v>0</v>
      </c>
    </row>
    <row r="6" spans="1:9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15.75" x14ac:dyDescent="0.25">
      <c r="A7" s="13">
        <v>1</v>
      </c>
      <c r="B7" s="14" t="s">
        <v>23</v>
      </c>
      <c r="C7" s="33">
        <f>SUM(C8:C11)</f>
        <v>2469.2200000000003</v>
      </c>
      <c r="D7" s="33">
        <f t="shared" ref="D7:H7" si="0">SUM(D8:D11)</f>
        <v>22982.11</v>
      </c>
      <c r="E7" s="36">
        <f t="shared" si="0"/>
        <v>2469.2200000000003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3">
        <f>SUM(C7:H7)</f>
        <v>27920.550000000003</v>
      </c>
    </row>
    <row r="8" spans="1:9" ht="15.75" x14ac:dyDescent="0.25">
      <c r="A8" s="13" t="s">
        <v>10</v>
      </c>
      <c r="B8" s="29" t="s">
        <v>24</v>
      </c>
      <c r="C8" s="9">
        <f>SUM(C25,C19,C14)</f>
        <v>246.92000000000002</v>
      </c>
      <c r="D8" s="27">
        <f>SUM(D25,D19,D14)</f>
        <v>2298.21</v>
      </c>
      <c r="E8" s="9">
        <f>SUM(E25,E19,E14)</f>
        <v>246.92</v>
      </c>
      <c r="F8" s="9">
        <v>0</v>
      </c>
      <c r="G8" s="9">
        <v>0</v>
      </c>
      <c r="H8" s="9">
        <v>0</v>
      </c>
      <c r="I8" s="27">
        <f t="shared" ref="I8:I28" si="1">SUM(C8:H8)</f>
        <v>2792.05</v>
      </c>
    </row>
    <row r="9" spans="1:9" ht="15.75" x14ac:dyDescent="0.25">
      <c r="A9" s="13" t="s">
        <v>11</v>
      </c>
      <c r="B9" s="29" t="s">
        <v>25</v>
      </c>
      <c r="C9" s="9">
        <f>SUM(C26,C15,C20)</f>
        <v>0</v>
      </c>
      <c r="D9" s="9">
        <f t="shared" ref="D9:I9" si="2">SUM(D26,D15,D20)</f>
        <v>12000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12000</v>
      </c>
    </row>
    <row r="10" spans="1:9" ht="15.75" x14ac:dyDescent="0.25">
      <c r="A10" s="13" t="s">
        <v>12</v>
      </c>
      <c r="B10" s="29" t="s">
        <v>26</v>
      </c>
      <c r="C10" s="27">
        <f>SUM(C27,C21,C16)</f>
        <v>2222.3000000000002</v>
      </c>
      <c r="D10" s="27">
        <f>SUM(D27,D21,D16)</f>
        <v>8683.9000000000015</v>
      </c>
      <c r="E10" s="9">
        <f>SUM(E27,E21,E16)</f>
        <v>2222.3000000000002</v>
      </c>
      <c r="F10" s="9">
        <v>0</v>
      </c>
      <c r="G10" s="9">
        <v>0</v>
      </c>
      <c r="H10" s="9">
        <v>0</v>
      </c>
      <c r="I10" s="9">
        <f>SUM(C10:H10)</f>
        <v>13128.5</v>
      </c>
    </row>
    <row r="11" spans="1:9" ht="15.75" x14ac:dyDescent="0.25">
      <c r="A11" s="13" t="s">
        <v>13</v>
      </c>
      <c r="B11" s="29" t="s">
        <v>27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 ht="30.75" customHeight="1" x14ac:dyDescent="0.25">
      <c r="A12" s="98" t="s">
        <v>141</v>
      </c>
      <c r="B12" s="98"/>
      <c r="C12" s="98"/>
      <c r="D12" s="98"/>
      <c r="E12" s="98"/>
      <c r="F12" s="98"/>
      <c r="G12" s="98"/>
      <c r="H12" s="98"/>
      <c r="I12" s="98"/>
    </row>
    <row r="13" spans="1:9" ht="47.25" x14ac:dyDescent="0.25">
      <c r="A13" s="13" t="s">
        <v>10</v>
      </c>
      <c r="B13" s="29" t="s">
        <v>76</v>
      </c>
      <c r="C13" s="27">
        <f t="shared" ref="C13:H13" si="3">SUM(C14:C17)</f>
        <v>2000</v>
      </c>
      <c r="D13" s="27">
        <f t="shared" si="3"/>
        <v>2469.2200000000003</v>
      </c>
      <c r="E13" s="9">
        <f t="shared" si="3"/>
        <v>2469.2200000000003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27">
        <f t="shared" si="1"/>
        <v>6938.4400000000005</v>
      </c>
    </row>
    <row r="14" spans="1:9" ht="15.75" x14ac:dyDescent="0.25">
      <c r="A14" s="13" t="s">
        <v>14</v>
      </c>
      <c r="B14" s="29" t="s">
        <v>24</v>
      </c>
      <c r="C14" s="27">
        <v>200</v>
      </c>
      <c r="D14" s="27">
        <v>246.92</v>
      </c>
      <c r="E14" s="27">
        <v>246.92</v>
      </c>
      <c r="F14" s="9">
        <v>0</v>
      </c>
      <c r="G14" s="9">
        <v>0</v>
      </c>
      <c r="H14" s="9">
        <v>0</v>
      </c>
      <c r="I14" s="27">
        <f t="shared" si="1"/>
        <v>693.83999999999992</v>
      </c>
    </row>
    <row r="15" spans="1:9" ht="15.75" x14ac:dyDescent="0.25">
      <c r="A15" s="13" t="s">
        <v>17</v>
      </c>
      <c r="B15" s="29" t="s">
        <v>25</v>
      </c>
      <c r="C15" s="27">
        <v>0</v>
      </c>
      <c r="D15" s="27">
        <v>0</v>
      </c>
      <c r="E15" s="9">
        <v>0</v>
      </c>
      <c r="F15" s="9">
        <v>0</v>
      </c>
      <c r="G15" s="9">
        <v>0</v>
      </c>
      <c r="H15" s="9">
        <v>0</v>
      </c>
      <c r="I15" s="27">
        <f t="shared" si="1"/>
        <v>0</v>
      </c>
    </row>
    <row r="16" spans="1:9" ht="15.75" x14ac:dyDescent="0.25">
      <c r="A16" s="13" t="s">
        <v>28</v>
      </c>
      <c r="B16" s="29" t="s">
        <v>26</v>
      </c>
      <c r="C16" s="27">
        <v>1800</v>
      </c>
      <c r="D16" s="27">
        <v>2222.3000000000002</v>
      </c>
      <c r="E16" s="27">
        <v>2222.3000000000002</v>
      </c>
      <c r="F16" s="9">
        <v>0</v>
      </c>
      <c r="G16" s="9">
        <v>0</v>
      </c>
      <c r="H16" s="9">
        <v>0</v>
      </c>
      <c r="I16" s="27">
        <f t="shared" si="1"/>
        <v>6244.6</v>
      </c>
    </row>
    <row r="17" spans="1:9" ht="15.75" x14ac:dyDescent="0.25">
      <c r="A17" s="13" t="s">
        <v>29</v>
      </c>
      <c r="B17" s="29" t="s">
        <v>27</v>
      </c>
      <c r="C17" s="27">
        <v>0</v>
      </c>
      <c r="D17" s="27">
        <v>0</v>
      </c>
      <c r="E17" s="9">
        <v>0</v>
      </c>
      <c r="F17" s="9">
        <v>0</v>
      </c>
      <c r="G17" s="9">
        <v>0</v>
      </c>
      <c r="H17" s="9">
        <v>0</v>
      </c>
      <c r="I17" s="27">
        <f t="shared" si="1"/>
        <v>0</v>
      </c>
    </row>
    <row r="18" spans="1:9" ht="46.5" customHeight="1" x14ac:dyDescent="0.25">
      <c r="A18" s="13" t="s">
        <v>11</v>
      </c>
      <c r="B18" s="19" t="s">
        <v>107</v>
      </c>
      <c r="C18" s="27">
        <f>SUM(C19:C22)</f>
        <v>469.22</v>
      </c>
      <c r="D18" s="27">
        <v>0</v>
      </c>
      <c r="E18" s="9">
        <v>0</v>
      </c>
      <c r="F18" s="9">
        <v>0</v>
      </c>
      <c r="G18" s="9">
        <v>0</v>
      </c>
      <c r="H18" s="9">
        <v>0</v>
      </c>
      <c r="I18" s="27">
        <f>SUM(I19:I22)</f>
        <v>469.22</v>
      </c>
    </row>
    <row r="19" spans="1:9" ht="15.75" x14ac:dyDescent="0.25">
      <c r="A19" s="13" t="s">
        <v>15</v>
      </c>
      <c r="B19" s="29" t="s">
        <v>24</v>
      </c>
      <c r="C19" s="27">
        <v>46.92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27">
        <f>SUM(C19:H19)</f>
        <v>46.92</v>
      </c>
    </row>
    <row r="20" spans="1:9" ht="15.75" x14ac:dyDescent="0.25">
      <c r="A20" s="13" t="s">
        <v>16</v>
      </c>
      <c r="B20" s="29" t="s">
        <v>25</v>
      </c>
      <c r="C20" s="27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27">
        <v>0</v>
      </c>
    </row>
    <row r="21" spans="1:9" ht="15.75" x14ac:dyDescent="0.25">
      <c r="A21" s="13" t="s">
        <v>30</v>
      </c>
      <c r="B21" s="29" t="s">
        <v>26</v>
      </c>
      <c r="C21" s="27">
        <v>422.3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27">
        <f>SUM(C21:H21)</f>
        <v>422.3</v>
      </c>
    </row>
    <row r="22" spans="1:9" ht="15.75" x14ac:dyDescent="0.25">
      <c r="A22" s="13" t="s">
        <v>31</v>
      </c>
      <c r="B22" s="29" t="s">
        <v>27</v>
      </c>
      <c r="C22" s="27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27">
        <v>0</v>
      </c>
    </row>
    <row r="23" spans="1:9" ht="21" customHeight="1" x14ac:dyDescent="0.25">
      <c r="A23" s="92" t="s">
        <v>106</v>
      </c>
      <c r="B23" s="93"/>
      <c r="C23" s="93"/>
      <c r="D23" s="93"/>
      <c r="E23" s="93"/>
      <c r="F23" s="93"/>
      <c r="G23" s="93"/>
      <c r="H23" s="93"/>
      <c r="I23" s="94"/>
    </row>
    <row r="24" spans="1:9" ht="49.5" customHeight="1" x14ac:dyDescent="0.25">
      <c r="A24" s="24" t="s">
        <v>12</v>
      </c>
      <c r="B24" s="25" t="s">
        <v>111</v>
      </c>
      <c r="C24" s="9">
        <f t="shared" ref="C24:H24" si="4">SUM(C25:C28)</f>
        <v>0</v>
      </c>
      <c r="D24" s="27">
        <f t="shared" si="4"/>
        <v>20512.89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 t="shared" si="4"/>
        <v>0</v>
      </c>
      <c r="I24" s="27">
        <f t="shared" si="1"/>
        <v>20512.89</v>
      </c>
    </row>
    <row r="25" spans="1:9" ht="15.75" x14ac:dyDescent="0.25">
      <c r="A25" s="23" t="s">
        <v>18</v>
      </c>
      <c r="B25" s="21" t="s">
        <v>24</v>
      </c>
      <c r="C25" s="9">
        <v>0</v>
      </c>
      <c r="D25" s="27">
        <v>2051.29</v>
      </c>
      <c r="E25" s="9">
        <v>0</v>
      </c>
      <c r="F25" s="9">
        <v>0</v>
      </c>
      <c r="G25" s="9">
        <v>0</v>
      </c>
      <c r="H25" s="9">
        <v>0</v>
      </c>
      <c r="I25" s="27">
        <f>SUM(C25:H25)</f>
        <v>2051.29</v>
      </c>
    </row>
    <row r="26" spans="1:9" ht="15.75" x14ac:dyDescent="0.25">
      <c r="A26" s="23" t="s">
        <v>45</v>
      </c>
      <c r="B26" s="21" t="s">
        <v>25</v>
      </c>
      <c r="C26" s="9">
        <v>0</v>
      </c>
      <c r="D26" s="9">
        <v>12000</v>
      </c>
      <c r="E26" s="9">
        <v>0</v>
      </c>
      <c r="F26" s="9">
        <v>0</v>
      </c>
      <c r="G26" s="9">
        <v>0</v>
      </c>
      <c r="H26" s="9">
        <v>0</v>
      </c>
      <c r="I26" s="9">
        <f t="shared" si="1"/>
        <v>12000</v>
      </c>
    </row>
    <row r="27" spans="1:9" ht="15.75" x14ac:dyDescent="0.25">
      <c r="A27" s="23" t="s">
        <v>46</v>
      </c>
      <c r="B27" s="21" t="s">
        <v>26</v>
      </c>
      <c r="C27" s="9">
        <v>0</v>
      </c>
      <c r="D27" s="27">
        <v>6461.6</v>
      </c>
      <c r="E27" s="9">
        <v>0</v>
      </c>
      <c r="F27" s="9">
        <v>0</v>
      </c>
      <c r="G27" s="9">
        <v>0</v>
      </c>
      <c r="H27" s="9">
        <v>0</v>
      </c>
      <c r="I27" s="27">
        <f t="shared" si="1"/>
        <v>6461.6</v>
      </c>
    </row>
    <row r="28" spans="1:9" ht="15.75" x14ac:dyDescent="0.25">
      <c r="A28" s="23" t="s">
        <v>47</v>
      </c>
      <c r="B28" s="21" t="s">
        <v>27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1"/>
        <v>0</v>
      </c>
    </row>
  </sheetData>
  <mergeCells count="7">
    <mergeCell ref="E1:I1"/>
    <mergeCell ref="A23:I23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A19" zoomScaleNormal="100" zoomScaleSheetLayoutView="100" workbookViewId="0">
      <selection activeCell="B17" sqref="B17"/>
    </sheetView>
  </sheetViews>
  <sheetFormatPr defaultRowHeight="15" x14ac:dyDescent="0.25"/>
  <cols>
    <col min="1" max="1" width="6.42578125" style="6" customWidth="1"/>
    <col min="2" max="2" width="37.140625" style="6" customWidth="1"/>
    <col min="3" max="5" width="12.85546875" style="6" customWidth="1"/>
    <col min="6" max="6" width="12.5703125" style="6" customWidth="1"/>
    <col min="7" max="8" width="15" style="6" customWidth="1"/>
    <col min="9" max="9" width="11.5703125" style="6" customWidth="1"/>
  </cols>
  <sheetData>
    <row r="1" spans="1:9" ht="26.25" customHeight="1" x14ac:dyDescent="0.25">
      <c r="E1" s="91" t="s">
        <v>139</v>
      </c>
      <c r="F1" s="91"/>
      <c r="G1" s="91"/>
      <c r="H1" s="91"/>
      <c r="I1" s="91"/>
    </row>
    <row r="2" spans="1:9" ht="59.25" customHeight="1" x14ac:dyDescent="0.25">
      <c r="A2" s="55" t="s">
        <v>108</v>
      </c>
      <c r="B2" s="55"/>
      <c r="C2" s="55"/>
      <c r="D2" s="55"/>
      <c r="E2" s="55"/>
      <c r="F2" s="55"/>
      <c r="G2" s="55"/>
      <c r="H2" s="55"/>
      <c r="I2" s="55"/>
    </row>
    <row r="3" spans="1:9" ht="12.75" customHeight="1" x14ac:dyDescent="0.25">
      <c r="A3" s="2"/>
    </row>
    <row r="4" spans="1:9" ht="27.75" customHeight="1" x14ac:dyDescent="0.25">
      <c r="A4" s="52" t="s">
        <v>9</v>
      </c>
      <c r="B4" s="56" t="s">
        <v>21</v>
      </c>
      <c r="C4" s="56" t="s">
        <v>22</v>
      </c>
      <c r="D4" s="56"/>
      <c r="E4" s="56"/>
      <c r="F4" s="56"/>
      <c r="G4" s="56"/>
      <c r="H4" s="56"/>
      <c r="I4" s="56"/>
    </row>
    <row r="5" spans="1:9" ht="20.25" customHeight="1" x14ac:dyDescent="0.25">
      <c r="A5" s="53"/>
      <c r="B5" s="56"/>
      <c r="C5" s="30">
        <v>2025</v>
      </c>
      <c r="D5" s="30">
        <v>2026</v>
      </c>
      <c r="E5" s="30">
        <v>2027</v>
      </c>
      <c r="F5" s="30">
        <v>2028</v>
      </c>
      <c r="G5" s="30">
        <v>2029</v>
      </c>
      <c r="H5" s="30">
        <v>2030</v>
      </c>
      <c r="I5" s="30" t="s">
        <v>0</v>
      </c>
    </row>
    <row r="6" spans="1:9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</row>
    <row r="7" spans="1:9" ht="15.75" x14ac:dyDescent="0.25">
      <c r="A7" s="13">
        <v>1</v>
      </c>
      <c r="B7" s="14" t="s">
        <v>23</v>
      </c>
      <c r="C7" s="33">
        <f>SUM(C19,C13)</f>
        <v>1777.4499999999998</v>
      </c>
      <c r="D7" s="33">
        <f t="shared" ref="D7:I7" si="0">SUM(D19,D13)</f>
        <v>1777.4499999999998</v>
      </c>
      <c r="E7" s="33">
        <f t="shared" si="0"/>
        <v>1777.4499999999998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5332.35</v>
      </c>
    </row>
    <row r="8" spans="1:9" ht="15.75" x14ac:dyDescent="0.25">
      <c r="A8" s="13" t="s">
        <v>10</v>
      </c>
      <c r="B8" s="29" t="s">
        <v>24</v>
      </c>
      <c r="C8" s="27">
        <f>SUM(C20,C14)</f>
        <v>177.75</v>
      </c>
      <c r="D8" s="27">
        <f t="shared" ref="D8:I8" si="1">SUM(D20,D14)</f>
        <v>177.75</v>
      </c>
      <c r="E8" s="9">
        <f t="shared" si="1"/>
        <v>177.75</v>
      </c>
      <c r="F8" s="9">
        <f t="shared" si="1"/>
        <v>0</v>
      </c>
      <c r="G8" s="9">
        <f t="shared" si="1"/>
        <v>0</v>
      </c>
      <c r="H8" s="9">
        <f t="shared" si="1"/>
        <v>0</v>
      </c>
      <c r="I8" s="9">
        <f t="shared" si="1"/>
        <v>533.25</v>
      </c>
    </row>
    <row r="9" spans="1:9" ht="15.75" x14ac:dyDescent="0.25">
      <c r="A9" s="13" t="s">
        <v>11</v>
      </c>
      <c r="B9" s="29" t="s">
        <v>25</v>
      </c>
      <c r="C9" s="9">
        <f>SUM(C21,C15)</f>
        <v>0</v>
      </c>
      <c r="D9" s="9">
        <f t="shared" ref="D9:I9" si="2">SUM(D21,D15)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</row>
    <row r="10" spans="1:9" ht="15.75" x14ac:dyDescent="0.25">
      <c r="A10" s="13" t="s">
        <v>12</v>
      </c>
      <c r="B10" s="29" t="s">
        <v>26</v>
      </c>
      <c r="C10" s="27">
        <f>SUM(C22,C16)</f>
        <v>1599.7</v>
      </c>
      <c r="D10" s="27">
        <f t="shared" ref="D10:I10" si="3">SUM(D22,D16)</f>
        <v>1599.7</v>
      </c>
      <c r="E10" s="27">
        <f t="shared" si="3"/>
        <v>1599.7</v>
      </c>
      <c r="F10" s="27">
        <f t="shared" si="3"/>
        <v>0</v>
      </c>
      <c r="G10" s="27">
        <f t="shared" si="3"/>
        <v>0</v>
      </c>
      <c r="H10" s="27">
        <f t="shared" si="3"/>
        <v>0</v>
      </c>
      <c r="I10" s="27">
        <f t="shared" si="3"/>
        <v>4799.1000000000004</v>
      </c>
    </row>
    <row r="11" spans="1:9" ht="15.75" x14ac:dyDescent="0.25">
      <c r="A11" s="13" t="s">
        <v>13</v>
      </c>
      <c r="B11" s="29" t="s">
        <v>27</v>
      </c>
      <c r="C11" s="9">
        <f>SUM(C23,C17)</f>
        <v>0</v>
      </c>
      <c r="D11" s="9">
        <f t="shared" ref="D11:I11" si="4">SUM(D23,D17)</f>
        <v>0</v>
      </c>
      <c r="E11" s="9">
        <f t="shared" si="4"/>
        <v>0</v>
      </c>
      <c r="F11" s="9">
        <f t="shared" si="4"/>
        <v>0</v>
      </c>
      <c r="G11" s="9">
        <f t="shared" si="4"/>
        <v>0</v>
      </c>
      <c r="H11" s="9">
        <f t="shared" si="4"/>
        <v>0</v>
      </c>
      <c r="I11" s="9">
        <f t="shared" si="4"/>
        <v>0</v>
      </c>
    </row>
    <row r="12" spans="1:9" ht="30.75" customHeight="1" x14ac:dyDescent="0.25">
      <c r="A12" s="98" t="s">
        <v>109</v>
      </c>
      <c r="B12" s="98"/>
      <c r="C12" s="98"/>
      <c r="D12" s="98"/>
      <c r="E12" s="98"/>
      <c r="F12" s="98"/>
      <c r="G12" s="98"/>
      <c r="H12" s="98"/>
      <c r="I12" s="98"/>
    </row>
    <row r="13" spans="1:9" ht="78.75" x14ac:dyDescent="0.25">
      <c r="A13" s="13" t="s">
        <v>10</v>
      </c>
      <c r="B13" s="29" t="s">
        <v>39</v>
      </c>
      <c r="C13" s="27">
        <f t="shared" ref="C13:H13" si="5">SUM(C14:C17)</f>
        <v>1110.78</v>
      </c>
      <c r="D13" s="27">
        <f t="shared" si="5"/>
        <v>1110.78</v>
      </c>
      <c r="E13" s="9">
        <f t="shared" si="5"/>
        <v>1110.78</v>
      </c>
      <c r="F13" s="9">
        <f t="shared" si="5"/>
        <v>0</v>
      </c>
      <c r="G13" s="9">
        <f t="shared" si="5"/>
        <v>0</v>
      </c>
      <c r="H13" s="9">
        <f t="shared" si="5"/>
        <v>0</v>
      </c>
      <c r="I13" s="27">
        <f t="shared" ref="I13:I23" si="6">SUM(C13:H13)</f>
        <v>3332.34</v>
      </c>
    </row>
    <row r="14" spans="1:9" ht="15.75" x14ac:dyDescent="0.25">
      <c r="A14" s="13" t="s">
        <v>14</v>
      </c>
      <c r="B14" s="29" t="s">
        <v>24</v>
      </c>
      <c r="C14" s="27">
        <v>111.08</v>
      </c>
      <c r="D14" s="27">
        <v>111.08</v>
      </c>
      <c r="E14" s="9">
        <v>111.08</v>
      </c>
      <c r="F14" s="9">
        <v>0</v>
      </c>
      <c r="G14" s="9">
        <v>0</v>
      </c>
      <c r="H14" s="9">
        <v>0</v>
      </c>
      <c r="I14" s="27">
        <f t="shared" si="6"/>
        <v>333.24</v>
      </c>
    </row>
    <row r="15" spans="1:9" ht="15.75" x14ac:dyDescent="0.25">
      <c r="A15" s="13" t="s">
        <v>17</v>
      </c>
      <c r="B15" s="29" t="s">
        <v>25</v>
      </c>
      <c r="C15" s="27">
        <v>0</v>
      </c>
      <c r="D15" s="27">
        <v>0</v>
      </c>
      <c r="E15" s="9">
        <v>0</v>
      </c>
      <c r="F15" s="9">
        <v>0</v>
      </c>
      <c r="G15" s="9">
        <v>0</v>
      </c>
      <c r="H15" s="9">
        <v>0</v>
      </c>
      <c r="I15" s="27">
        <f t="shared" si="6"/>
        <v>0</v>
      </c>
    </row>
    <row r="16" spans="1:9" ht="15.75" x14ac:dyDescent="0.25">
      <c r="A16" s="13" t="s">
        <v>28</v>
      </c>
      <c r="B16" s="29" t="s">
        <v>26</v>
      </c>
      <c r="C16" s="27">
        <v>999.7</v>
      </c>
      <c r="D16" s="27">
        <v>999.7</v>
      </c>
      <c r="E16" s="9">
        <v>999.7</v>
      </c>
      <c r="F16" s="9">
        <v>0</v>
      </c>
      <c r="G16" s="9">
        <v>0</v>
      </c>
      <c r="H16" s="9">
        <v>0</v>
      </c>
      <c r="I16" s="27">
        <f t="shared" si="6"/>
        <v>2999.1000000000004</v>
      </c>
    </row>
    <row r="17" spans="1:9" ht="15.75" x14ac:dyDescent="0.25">
      <c r="A17" s="13" t="s">
        <v>29</v>
      </c>
      <c r="B17" s="29" t="s">
        <v>27</v>
      </c>
      <c r="C17" s="27">
        <v>0</v>
      </c>
      <c r="D17" s="27">
        <v>0</v>
      </c>
      <c r="E17" s="9">
        <v>0</v>
      </c>
      <c r="F17" s="9">
        <v>0</v>
      </c>
      <c r="G17" s="9">
        <v>0</v>
      </c>
      <c r="H17" s="9">
        <v>0</v>
      </c>
      <c r="I17" s="27">
        <f t="shared" si="6"/>
        <v>0</v>
      </c>
    </row>
    <row r="18" spans="1:9" ht="36" customHeight="1" x14ac:dyDescent="0.25">
      <c r="A18" s="99" t="s">
        <v>147</v>
      </c>
      <c r="B18" s="100"/>
      <c r="C18" s="100"/>
      <c r="D18" s="100"/>
      <c r="E18" s="100"/>
      <c r="F18" s="100"/>
      <c r="G18" s="100"/>
      <c r="H18" s="100"/>
      <c r="I18" s="101"/>
    </row>
    <row r="19" spans="1:9" ht="81" customHeight="1" x14ac:dyDescent="0.25">
      <c r="A19" s="24" t="s">
        <v>11</v>
      </c>
      <c r="B19" s="25" t="s">
        <v>110</v>
      </c>
      <c r="C19" s="27">
        <f t="shared" ref="C19:H19" si="7">SUM(C20:C23)</f>
        <v>666.67</v>
      </c>
      <c r="D19" s="27">
        <f t="shared" si="7"/>
        <v>666.67</v>
      </c>
      <c r="E19" s="9">
        <f t="shared" si="7"/>
        <v>666.67</v>
      </c>
      <c r="F19" s="9">
        <f t="shared" si="7"/>
        <v>0</v>
      </c>
      <c r="G19" s="9">
        <f t="shared" si="7"/>
        <v>0</v>
      </c>
      <c r="H19" s="9">
        <f t="shared" si="7"/>
        <v>0</v>
      </c>
      <c r="I19" s="27">
        <f t="shared" si="6"/>
        <v>2000.0099999999998</v>
      </c>
    </row>
    <row r="20" spans="1:9" ht="15.75" x14ac:dyDescent="0.25">
      <c r="A20" s="23" t="s">
        <v>15</v>
      </c>
      <c r="B20" s="21" t="s">
        <v>24</v>
      </c>
      <c r="C20" s="27">
        <v>66.67</v>
      </c>
      <c r="D20" s="27">
        <v>66.67</v>
      </c>
      <c r="E20" s="9">
        <v>66.67</v>
      </c>
      <c r="F20" s="9">
        <v>0</v>
      </c>
      <c r="G20" s="9">
        <v>0</v>
      </c>
      <c r="H20" s="9">
        <v>0</v>
      </c>
      <c r="I20" s="27">
        <f>SUM(C20:H20)</f>
        <v>200.01</v>
      </c>
    </row>
    <row r="21" spans="1:9" ht="15.75" x14ac:dyDescent="0.25">
      <c r="A21" s="23" t="s">
        <v>16</v>
      </c>
      <c r="B21" s="21" t="s">
        <v>25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f t="shared" si="6"/>
        <v>0</v>
      </c>
    </row>
    <row r="22" spans="1:9" ht="15.75" x14ac:dyDescent="0.25">
      <c r="A22" s="23" t="s">
        <v>30</v>
      </c>
      <c r="B22" s="21" t="s">
        <v>26</v>
      </c>
      <c r="C22" s="9">
        <v>600</v>
      </c>
      <c r="D22" s="27">
        <v>600</v>
      </c>
      <c r="E22" s="9">
        <v>600</v>
      </c>
      <c r="F22" s="9">
        <v>0</v>
      </c>
      <c r="G22" s="9">
        <v>0</v>
      </c>
      <c r="H22" s="9">
        <v>0</v>
      </c>
      <c r="I22" s="27">
        <f t="shared" si="6"/>
        <v>1800</v>
      </c>
    </row>
    <row r="23" spans="1:9" ht="15.75" x14ac:dyDescent="0.25">
      <c r="A23" s="23" t="s">
        <v>31</v>
      </c>
      <c r="B23" s="21" t="s">
        <v>27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f t="shared" si="6"/>
        <v>0</v>
      </c>
    </row>
  </sheetData>
  <mergeCells count="7">
    <mergeCell ref="E1:I1"/>
    <mergeCell ref="A18:I18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A23" sqref="A23:I23"/>
    </sheetView>
  </sheetViews>
  <sheetFormatPr defaultRowHeight="15" x14ac:dyDescent="0.25"/>
  <cols>
    <col min="1" max="1" width="6.42578125" style="6" customWidth="1"/>
    <col min="2" max="2" width="37.140625" style="6" customWidth="1"/>
    <col min="3" max="5" width="12.85546875" style="6" customWidth="1"/>
    <col min="6" max="6" width="12.5703125" style="6" customWidth="1"/>
    <col min="7" max="8" width="15" style="6" customWidth="1"/>
    <col min="9" max="9" width="11.5703125" style="6" customWidth="1"/>
  </cols>
  <sheetData>
    <row r="1" spans="1:9" ht="26.25" customHeight="1" x14ac:dyDescent="0.25">
      <c r="E1" s="91" t="s">
        <v>139</v>
      </c>
      <c r="F1" s="91"/>
      <c r="G1" s="91"/>
      <c r="H1" s="91"/>
      <c r="I1" s="91"/>
    </row>
    <row r="2" spans="1:9" ht="59.25" customHeight="1" x14ac:dyDescent="0.25">
      <c r="A2" s="55" t="s">
        <v>114</v>
      </c>
      <c r="B2" s="55"/>
      <c r="C2" s="55"/>
      <c r="D2" s="55"/>
      <c r="E2" s="55"/>
      <c r="F2" s="55"/>
      <c r="G2" s="55"/>
      <c r="H2" s="55"/>
      <c r="I2" s="55"/>
    </row>
    <row r="3" spans="1:9" ht="12.75" customHeight="1" x14ac:dyDescent="0.25">
      <c r="A3" s="2"/>
    </row>
    <row r="4" spans="1:9" ht="27.75" customHeight="1" x14ac:dyDescent="0.25">
      <c r="A4" s="52" t="s">
        <v>9</v>
      </c>
      <c r="B4" s="56" t="s">
        <v>21</v>
      </c>
      <c r="C4" s="56" t="s">
        <v>22</v>
      </c>
      <c r="D4" s="56"/>
      <c r="E4" s="56"/>
      <c r="F4" s="56"/>
      <c r="G4" s="56"/>
      <c r="H4" s="56"/>
      <c r="I4" s="56"/>
    </row>
    <row r="5" spans="1:9" ht="20.25" customHeight="1" x14ac:dyDescent="0.25">
      <c r="A5" s="53"/>
      <c r="B5" s="56"/>
      <c r="C5" s="38">
        <v>2025</v>
      </c>
      <c r="D5" s="38">
        <v>2026</v>
      </c>
      <c r="E5" s="38">
        <v>2027</v>
      </c>
      <c r="F5" s="38">
        <v>2028</v>
      </c>
      <c r="G5" s="38">
        <v>2029</v>
      </c>
      <c r="H5" s="38">
        <v>2030</v>
      </c>
      <c r="I5" s="38" t="s">
        <v>0</v>
      </c>
    </row>
    <row r="6" spans="1:9" ht="15.75" x14ac:dyDescent="0.25">
      <c r="A6" s="38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</row>
    <row r="7" spans="1:9" ht="15.75" x14ac:dyDescent="0.25">
      <c r="A7" s="13">
        <v>1</v>
      </c>
      <c r="B7" s="14" t="s">
        <v>23</v>
      </c>
      <c r="C7" s="33">
        <f>SUM(C24,C18,C13)</f>
        <v>15500</v>
      </c>
      <c r="D7" s="33">
        <f t="shared" ref="D7:I7" si="0">SUM(D24,D18,D13)</f>
        <v>15600</v>
      </c>
      <c r="E7" s="33">
        <f t="shared" si="0"/>
        <v>15600</v>
      </c>
      <c r="F7" s="33">
        <f t="shared" si="0"/>
        <v>0</v>
      </c>
      <c r="G7" s="33">
        <f t="shared" si="0"/>
        <v>0</v>
      </c>
      <c r="H7" s="33">
        <f t="shared" si="0"/>
        <v>0</v>
      </c>
      <c r="I7" s="33">
        <f t="shared" si="0"/>
        <v>46700</v>
      </c>
    </row>
    <row r="8" spans="1:9" ht="15.75" x14ac:dyDescent="0.25">
      <c r="A8" s="13" t="s">
        <v>10</v>
      </c>
      <c r="B8" s="37" t="s">
        <v>24</v>
      </c>
      <c r="C8" s="27">
        <f>SUM(C25,C19,C14)</f>
        <v>15500</v>
      </c>
      <c r="D8" s="27">
        <f t="shared" ref="D8:I8" si="1">SUM(D25,D19,D14)</f>
        <v>15600</v>
      </c>
      <c r="E8" s="27">
        <f t="shared" si="1"/>
        <v>15600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46700</v>
      </c>
    </row>
    <row r="9" spans="1:9" ht="15.75" x14ac:dyDescent="0.25">
      <c r="A9" s="13" t="s">
        <v>11</v>
      </c>
      <c r="B9" s="37" t="s">
        <v>25</v>
      </c>
      <c r="C9" s="9">
        <f>SUM(C26,C20)</f>
        <v>0</v>
      </c>
      <c r="D9" s="9">
        <f t="shared" ref="D9:I11" si="2">SUM(D26,D20)</f>
        <v>0</v>
      </c>
      <c r="E9" s="9">
        <f t="shared" si="2"/>
        <v>0</v>
      </c>
      <c r="F9" s="9">
        <f t="shared" si="2"/>
        <v>0</v>
      </c>
      <c r="G9" s="9">
        <f t="shared" si="2"/>
        <v>0</v>
      </c>
      <c r="H9" s="9">
        <f t="shared" si="2"/>
        <v>0</v>
      </c>
      <c r="I9" s="9">
        <f t="shared" si="2"/>
        <v>0</v>
      </c>
    </row>
    <row r="10" spans="1:9" ht="15.75" x14ac:dyDescent="0.25">
      <c r="A10" s="13" t="s">
        <v>12</v>
      </c>
      <c r="B10" s="37" t="s">
        <v>26</v>
      </c>
      <c r="C10" s="9">
        <f>SUM(C27,C21)</f>
        <v>0</v>
      </c>
      <c r="D10" s="9">
        <f t="shared" si="2"/>
        <v>0</v>
      </c>
      <c r="E10" s="9">
        <f t="shared" si="2"/>
        <v>0</v>
      </c>
      <c r="F10" s="9">
        <f t="shared" si="2"/>
        <v>0</v>
      </c>
      <c r="G10" s="9">
        <f t="shared" si="2"/>
        <v>0</v>
      </c>
      <c r="H10" s="9">
        <f t="shared" si="2"/>
        <v>0</v>
      </c>
      <c r="I10" s="9">
        <f t="shared" si="2"/>
        <v>0</v>
      </c>
    </row>
    <row r="11" spans="1:9" ht="15.75" x14ac:dyDescent="0.25">
      <c r="A11" s="13" t="s">
        <v>13</v>
      </c>
      <c r="B11" s="37" t="s">
        <v>27</v>
      </c>
      <c r="C11" s="9">
        <f>SUM(C28,C22)</f>
        <v>0</v>
      </c>
      <c r="D11" s="9">
        <f t="shared" si="2"/>
        <v>0</v>
      </c>
      <c r="E11" s="9">
        <f t="shared" si="2"/>
        <v>0</v>
      </c>
      <c r="F11" s="9">
        <f t="shared" si="2"/>
        <v>0</v>
      </c>
      <c r="G11" s="9">
        <f t="shared" si="2"/>
        <v>0</v>
      </c>
      <c r="H11" s="9">
        <f t="shared" si="2"/>
        <v>0</v>
      </c>
      <c r="I11" s="9">
        <f t="shared" si="2"/>
        <v>0</v>
      </c>
    </row>
    <row r="12" spans="1:9" ht="30.75" customHeight="1" x14ac:dyDescent="0.25">
      <c r="A12" s="98" t="s">
        <v>142</v>
      </c>
      <c r="B12" s="98"/>
      <c r="C12" s="98"/>
      <c r="D12" s="98"/>
      <c r="E12" s="98"/>
      <c r="F12" s="98"/>
      <c r="G12" s="98"/>
      <c r="H12" s="98"/>
      <c r="I12" s="98"/>
    </row>
    <row r="13" spans="1:9" ht="47.25" x14ac:dyDescent="0.25">
      <c r="A13" s="13" t="s">
        <v>10</v>
      </c>
      <c r="B13" s="47" t="s">
        <v>116</v>
      </c>
      <c r="C13" s="9">
        <f>SUM(C14:C17)</f>
        <v>5000</v>
      </c>
      <c r="D13" s="9">
        <f t="shared" ref="D13:I13" si="3">SUM(D14:D17)</f>
        <v>5000</v>
      </c>
      <c r="E13" s="9">
        <f t="shared" si="3"/>
        <v>5000</v>
      </c>
      <c r="F13" s="9">
        <f t="shared" si="3"/>
        <v>0</v>
      </c>
      <c r="G13" s="9">
        <f t="shared" si="3"/>
        <v>0</v>
      </c>
      <c r="H13" s="9">
        <f t="shared" si="3"/>
        <v>0</v>
      </c>
      <c r="I13" s="9">
        <f t="shared" si="3"/>
        <v>15000</v>
      </c>
    </row>
    <row r="14" spans="1:9" ht="18" customHeight="1" x14ac:dyDescent="0.25">
      <c r="A14" s="13" t="s">
        <v>14</v>
      </c>
      <c r="B14" s="37" t="s">
        <v>24</v>
      </c>
      <c r="C14" s="9">
        <v>5000</v>
      </c>
      <c r="D14" s="9">
        <v>5000</v>
      </c>
      <c r="E14" s="9">
        <v>5000</v>
      </c>
      <c r="F14" s="9">
        <v>0</v>
      </c>
      <c r="G14" s="9">
        <v>0</v>
      </c>
      <c r="H14" s="9">
        <v>0</v>
      </c>
      <c r="I14" s="9">
        <f>SUM(C14:H14)</f>
        <v>15000</v>
      </c>
    </row>
    <row r="15" spans="1:9" ht="18" customHeight="1" x14ac:dyDescent="0.25">
      <c r="A15" s="13" t="s">
        <v>17</v>
      </c>
      <c r="B15" s="37" t="s">
        <v>25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f>SUM(C15:H15)</f>
        <v>0</v>
      </c>
    </row>
    <row r="16" spans="1:9" ht="16.5" customHeight="1" x14ac:dyDescent="0.25">
      <c r="A16" s="13" t="s">
        <v>28</v>
      </c>
      <c r="B16" s="37" t="s">
        <v>26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f>SUM(C16:H16)</f>
        <v>0</v>
      </c>
    </row>
    <row r="17" spans="1:9" ht="16.5" customHeight="1" x14ac:dyDescent="0.25">
      <c r="A17" s="13" t="s">
        <v>29</v>
      </c>
      <c r="B17" s="37" t="s">
        <v>27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f>SUM(C17:H17)</f>
        <v>0</v>
      </c>
    </row>
    <row r="18" spans="1:9" ht="47.25" x14ac:dyDescent="0.25">
      <c r="A18" s="41" t="s">
        <v>11</v>
      </c>
      <c r="B18" s="45" t="s">
        <v>117</v>
      </c>
      <c r="C18" s="9">
        <f t="shared" ref="C18:H18" si="4">SUM(C19:C22)</f>
        <v>3000</v>
      </c>
      <c r="D18" s="9">
        <f t="shared" si="4"/>
        <v>3000</v>
      </c>
      <c r="E18" s="9">
        <f t="shared" si="4"/>
        <v>3000</v>
      </c>
      <c r="F18" s="9">
        <f t="shared" si="4"/>
        <v>0</v>
      </c>
      <c r="G18" s="9">
        <f t="shared" si="4"/>
        <v>0</v>
      </c>
      <c r="H18" s="9">
        <f t="shared" si="4"/>
        <v>0</v>
      </c>
      <c r="I18" s="9">
        <f t="shared" ref="I18:I28" si="5">SUM(C18:H18)</f>
        <v>9000</v>
      </c>
    </row>
    <row r="19" spans="1:9" ht="15.75" x14ac:dyDescent="0.25">
      <c r="A19" s="41" t="s">
        <v>15</v>
      </c>
      <c r="B19" s="37" t="s">
        <v>24</v>
      </c>
      <c r="C19" s="9">
        <v>3000</v>
      </c>
      <c r="D19" s="9">
        <v>3000</v>
      </c>
      <c r="E19" s="9">
        <v>3000</v>
      </c>
      <c r="F19" s="9">
        <v>0</v>
      </c>
      <c r="G19" s="9">
        <v>0</v>
      </c>
      <c r="H19" s="9">
        <v>0</v>
      </c>
      <c r="I19" s="9">
        <f t="shared" si="5"/>
        <v>9000</v>
      </c>
    </row>
    <row r="20" spans="1:9" ht="15.75" x14ac:dyDescent="0.25">
      <c r="A20" s="41" t="s">
        <v>16</v>
      </c>
      <c r="B20" s="37" t="s">
        <v>25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f t="shared" si="5"/>
        <v>0</v>
      </c>
    </row>
    <row r="21" spans="1:9" ht="15.75" x14ac:dyDescent="0.25">
      <c r="A21" s="41" t="s">
        <v>30</v>
      </c>
      <c r="B21" s="37" t="s">
        <v>26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f t="shared" si="5"/>
        <v>0</v>
      </c>
    </row>
    <row r="22" spans="1:9" ht="15.75" x14ac:dyDescent="0.25">
      <c r="A22" s="41" t="s">
        <v>31</v>
      </c>
      <c r="B22" s="37" t="s">
        <v>27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f t="shared" si="5"/>
        <v>0</v>
      </c>
    </row>
    <row r="23" spans="1:9" ht="36" customHeight="1" x14ac:dyDescent="0.25">
      <c r="A23" s="92" t="s">
        <v>115</v>
      </c>
      <c r="B23" s="93"/>
      <c r="C23" s="93"/>
      <c r="D23" s="93"/>
      <c r="E23" s="93"/>
      <c r="F23" s="93"/>
      <c r="G23" s="93"/>
      <c r="H23" s="93"/>
      <c r="I23" s="94"/>
    </row>
    <row r="24" spans="1:9" ht="78.75" x14ac:dyDescent="0.25">
      <c r="A24" s="41" t="s">
        <v>12</v>
      </c>
      <c r="B24" s="25" t="s">
        <v>118</v>
      </c>
      <c r="C24" s="9">
        <f>SUM(C25:C28)</f>
        <v>7500</v>
      </c>
      <c r="D24" s="9">
        <f>SUM(D25:D28)</f>
        <v>7600</v>
      </c>
      <c r="E24" s="9">
        <f>SUM(E25:E28)</f>
        <v>7600</v>
      </c>
      <c r="F24" s="9">
        <f t="shared" ref="F24:H24" si="6">SUM(F25:F28)</f>
        <v>0</v>
      </c>
      <c r="G24" s="9">
        <f t="shared" si="6"/>
        <v>0</v>
      </c>
      <c r="H24" s="9">
        <f t="shared" si="6"/>
        <v>0</v>
      </c>
      <c r="I24" s="27">
        <f t="shared" si="5"/>
        <v>22700</v>
      </c>
    </row>
    <row r="25" spans="1:9" ht="15.75" x14ac:dyDescent="0.25">
      <c r="A25" s="42" t="s">
        <v>18</v>
      </c>
      <c r="B25" s="21" t="s">
        <v>24</v>
      </c>
      <c r="C25" s="9">
        <v>7500</v>
      </c>
      <c r="D25" s="9">
        <v>7600</v>
      </c>
      <c r="E25" s="9">
        <v>7600</v>
      </c>
      <c r="F25" s="9">
        <v>0</v>
      </c>
      <c r="G25" s="9">
        <v>0</v>
      </c>
      <c r="H25" s="9">
        <v>0</v>
      </c>
      <c r="I25" s="27">
        <f>SUM(C25:H25)</f>
        <v>22700</v>
      </c>
    </row>
    <row r="26" spans="1:9" ht="15.75" x14ac:dyDescent="0.25">
      <c r="A26" s="42" t="s">
        <v>45</v>
      </c>
      <c r="B26" s="21" t="s">
        <v>25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f t="shared" si="5"/>
        <v>0</v>
      </c>
    </row>
    <row r="27" spans="1:9" ht="15.75" x14ac:dyDescent="0.25">
      <c r="A27" s="42" t="s">
        <v>46</v>
      </c>
      <c r="B27" s="21" t="s">
        <v>26</v>
      </c>
      <c r="C27" s="9">
        <v>0</v>
      </c>
      <c r="D27" s="27">
        <v>0</v>
      </c>
      <c r="E27" s="9">
        <v>0</v>
      </c>
      <c r="F27" s="9">
        <v>0</v>
      </c>
      <c r="G27" s="9">
        <v>0</v>
      </c>
      <c r="H27" s="9">
        <v>0</v>
      </c>
      <c r="I27" s="9">
        <f t="shared" si="5"/>
        <v>0</v>
      </c>
    </row>
    <row r="28" spans="1:9" ht="15.75" x14ac:dyDescent="0.25">
      <c r="A28" s="42" t="s">
        <v>47</v>
      </c>
      <c r="B28" s="21" t="s">
        <v>27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5"/>
        <v>0</v>
      </c>
    </row>
  </sheetData>
  <mergeCells count="7">
    <mergeCell ref="E1:I1"/>
    <mergeCell ref="A23:I23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19" zoomScaleNormal="100" zoomScaleSheetLayoutView="100" workbookViewId="0">
      <selection activeCell="D12" sqref="D12"/>
    </sheetView>
  </sheetViews>
  <sheetFormatPr defaultRowHeight="15" x14ac:dyDescent="0.25"/>
  <cols>
    <col min="1" max="1" width="5.5703125" style="1" customWidth="1"/>
    <col min="2" max="2" width="44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02" t="s">
        <v>143</v>
      </c>
      <c r="F1" s="102"/>
      <c r="G1" s="102"/>
      <c r="H1" s="102"/>
      <c r="I1" s="102"/>
    </row>
    <row r="2" spans="1:9" ht="61.5" customHeight="1" x14ac:dyDescent="0.25">
      <c r="A2" s="55" t="s">
        <v>144</v>
      </c>
      <c r="B2" s="55"/>
      <c r="C2" s="55"/>
      <c r="D2" s="55"/>
      <c r="E2" s="55"/>
      <c r="F2" s="55"/>
      <c r="G2" s="55"/>
      <c r="H2" s="55"/>
      <c r="I2" s="55"/>
    </row>
    <row r="3" spans="1:9" ht="18.75" x14ac:dyDescent="0.25">
      <c r="A3" s="2"/>
    </row>
    <row r="4" spans="1:9" ht="34.5" customHeight="1" x14ac:dyDescent="0.25">
      <c r="A4" s="52" t="s">
        <v>9</v>
      </c>
      <c r="B4" s="56" t="s">
        <v>145</v>
      </c>
      <c r="C4" s="56" t="s">
        <v>20</v>
      </c>
      <c r="D4" s="56"/>
      <c r="E4" s="56"/>
      <c r="F4" s="56"/>
      <c r="G4" s="56"/>
      <c r="H4" s="56"/>
      <c r="I4" s="56"/>
    </row>
    <row r="5" spans="1:9" ht="15.75" x14ac:dyDescent="0.25">
      <c r="A5" s="53"/>
      <c r="B5" s="56"/>
      <c r="C5" s="18">
        <v>2025</v>
      </c>
      <c r="D5" s="18">
        <v>2026</v>
      </c>
      <c r="E5" s="18">
        <v>2027</v>
      </c>
      <c r="F5" s="18">
        <v>2028</v>
      </c>
      <c r="G5" s="18">
        <v>2029</v>
      </c>
      <c r="H5" s="18">
        <v>2030</v>
      </c>
      <c r="I5" s="18" t="s">
        <v>0</v>
      </c>
    </row>
    <row r="6" spans="1:9" ht="15.75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</row>
    <row r="7" spans="1:9" ht="110.25" customHeight="1" x14ac:dyDescent="0.25">
      <c r="A7" s="18">
        <v>1</v>
      </c>
      <c r="B7" s="17" t="s">
        <v>55</v>
      </c>
      <c r="C7" s="9">
        <f>SUM(C8:C11)</f>
        <v>277241.5</v>
      </c>
      <c r="D7" s="9">
        <f t="shared" ref="D7:H7" si="0">SUM(D8:D11)</f>
        <v>277241.5</v>
      </c>
      <c r="E7" s="9">
        <f t="shared" si="0"/>
        <v>277241.5</v>
      </c>
      <c r="F7" s="9">
        <f t="shared" si="0"/>
        <v>277241.5</v>
      </c>
      <c r="G7" s="9">
        <f t="shared" si="0"/>
        <v>277241.5</v>
      </c>
      <c r="H7" s="9">
        <f t="shared" si="0"/>
        <v>277241.5</v>
      </c>
      <c r="I7" s="9">
        <f>SUM(I27,I22,I17,I12)</f>
        <v>1663449</v>
      </c>
    </row>
    <row r="8" spans="1:9" ht="15.75" x14ac:dyDescent="0.25">
      <c r="A8" s="18">
        <v>2</v>
      </c>
      <c r="B8" s="17" t="s">
        <v>2</v>
      </c>
      <c r="C8" s="9">
        <f>SUM(C28,C23,C18,C13)</f>
        <v>242883.3</v>
      </c>
      <c r="D8" s="9">
        <f t="shared" ref="D8:H8" si="1">SUM(D28,D23,D18,D13)</f>
        <v>242883.3</v>
      </c>
      <c r="E8" s="9">
        <f t="shared" si="1"/>
        <v>242883.3</v>
      </c>
      <c r="F8" s="9">
        <f t="shared" si="1"/>
        <v>242883.3</v>
      </c>
      <c r="G8" s="9">
        <f t="shared" si="1"/>
        <v>242883.3</v>
      </c>
      <c r="H8" s="9">
        <f t="shared" si="1"/>
        <v>242883.3</v>
      </c>
      <c r="I8" s="9">
        <f t="shared" ref="I8:I31" si="2">SUM(C8:H8)</f>
        <v>1457299.8</v>
      </c>
    </row>
    <row r="9" spans="1:9" ht="15.75" x14ac:dyDescent="0.25">
      <c r="A9" s="18">
        <v>3</v>
      </c>
      <c r="B9" s="17" t="s">
        <v>3</v>
      </c>
      <c r="C9" s="9">
        <f>SUM(C29,C24,C19,C14)</f>
        <v>0</v>
      </c>
      <c r="D9" s="9">
        <f t="shared" ref="D9:H9" si="3">SUM(D29,D24,D19,D14)</f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  <c r="I9" s="9">
        <f t="shared" si="2"/>
        <v>0</v>
      </c>
    </row>
    <row r="10" spans="1:9" ht="15.75" x14ac:dyDescent="0.25">
      <c r="A10" s="18">
        <v>4</v>
      </c>
      <c r="B10" s="17" t="s">
        <v>4</v>
      </c>
      <c r="C10" s="9">
        <f>SUM(C30,C25,C20,C15)</f>
        <v>0</v>
      </c>
      <c r="D10" s="9">
        <f t="shared" ref="D10:H10" si="4">SUM(D30,D25,D20,D15)</f>
        <v>0</v>
      </c>
      <c r="E10" s="9">
        <f t="shared" si="4"/>
        <v>0</v>
      </c>
      <c r="F10" s="9">
        <f t="shared" si="4"/>
        <v>0</v>
      </c>
      <c r="G10" s="9">
        <f t="shared" si="4"/>
        <v>0</v>
      </c>
      <c r="H10" s="9">
        <f t="shared" si="4"/>
        <v>0</v>
      </c>
      <c r="I10" s="9">
        <f t="shared" si="2"/>
        <v>0</v>
      </c>
    </row>
    <row r="11" spans="1:9" ht="15.75" x14ac:dyDescent="0.25">
      <c r="A11" s="18">
        <v>5</v>
      </c>
      <c r="B11" s="17" t="s">
        <v>5</v>
      </c>
      <c r="C11" s="9">
        <f>SUM(C31,C26,C21,C16)</f>
        <v>34358.199999999997</v>
      </c>
      <c r="D11" s="9">
        <f t="shared" ref="D11:H11" si="5">SUM(D31,D26,D21,D16)</f>
        <v>34358.199999999997</v>
      </c>
      <c r="E11" s="9">
        <f t="shared" si="5"/>
        <v>34358.199999999997</v>
      </c>
      <c r="F11" s="9">
        <f t="shared" si="5"/>
        <v>34358.199999999997</v>
      </c>
      <c r="G11" s="9">
        <f t="shared" si="5"/>
        <v>34358.199999999997</v>
      </c>
      <c r="H11" s="9">
        <f t="shared" si="5"/>
        <v>34358.199999999997</v>
      </c>
      <c r="I11" s="9">
        <f t="shared" si="2"/>
        <v>206149.2</v>
      </c>
    </row>
    <row r="12" spans="1:9" ht="94.5" x14ac:dyDescent="0.25">
      <c r="A12" s="18">
        <v>1</v>
      </c>
      <c r="B12" s="17" t="s">
        <v>56</v>
      </c>
      <c r="C12" s="9">
        <f>SUM(C13:C16)</f>
        <v>8347.2999999999993</v>
      </c>
      <c r="D12" s="9">
        <f t="shared" ref="D12" si="6">SUM(D13:D16)</f>
        <v>8347.2999999999993</v>
      </c>
      <c r="E12" s="9">
        <f t="shared" ref="E12" si="7">SUM(E13:E16)</f>
        <v>8347.2999999999993</v>
      </c>
      <c r="F12" s="9">
        <f t="shared" ref="F12" si="8">SUM(F13:F16)</f>
        <v>8347.2999999999993</v>
      </c>
      <c r="G12" s="9">
        <f t="shared" ref="G12" si="9">SUM(G13:G16)</f>
        <v>8347.2999999999993</v>
      </c>
      <c r="H12" s="9">
        <f t="shared" ref="H12" si="10">SUM(H13:H16)</f>
        <v>8347.2999999999993</v>
      </c>
      <c r="I12" s="9">
        <f t="shared" si="2"/>
        <v>50083.8</v>
      </c>
    </row>
    <row r="13" spans="1:9" ht="15.75" x14ac:dyDescent="0.25">
      <c r="A13" s="18">
        <v>2</v>
      </c>
      <c r="B13" s="17" t="s">
        <v>2</v>
      </c>
      <c r="C13" s="9">
        <v>8347.2999999999993</v>
      </c>
      <c r="D13" s="9">
        <v>8347.2999999999993</v>
      </c>
      <c r="E13" s="9">
        <v>8347.2999999999993</v>
      </c>
      <c r="F13" s="9">
        <v>8347.2999999999993</v>
      </c>
      <c r="G13" s="9">
        <v>8347.2999999999993</v>
      </c>
      <c r="H13" s="9">
        <v>8347.2999999999993</v>
      </c>
      <c r="I13" s="9">
        <f t="shared" si="2"/>
        <v>50083.8</v>
      </c>
    </row>
    <row r="14" spans="1:9" ht="15.75" x14ac:dyDescent="0.25">
      <c r="A14" s="18">
        <v>3</v>
      </c>
      <c r="B14" s="17" t="s">
        <v>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f t="shared" si="2"/>
        <v>0</v>
      </c>
    </row>
    <row r="15" spans="1:9" ht="15.75" x14ac:dyDescent="0.25">
      <c r="A15" s="18">
        <v>4</v>
      </c>
      <c r="B15" s="17" t="s">
        <v>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f t="shared" si="2"/>
        <v>0</v>
      </c>
    </row>
    <row r="16" spans="1:9" ht="15.75" x14ac:dyDescent="0.25">
      <c r="A16" s="18">
        <v>5</v>
      </c>
      <c r="B16" s="17" t="s">
        <v>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f t="shared" si="2"/>
        <v>0</v>
      </c>
    </row>
    <row r="17" spans="1:9" ht="110.25" x14ac:dyDescent="0.25">
      <c r="A17" s="18">
        <v>1</v>
      </c>
      <c r="B17" s="17" t="s">
        <v>57</v>
      </c>
      <c r="C17" s="9">
        <f>SUM(C18:C21)</f>
        <v>256868.3</v>
      </c>
      <c r="D17" s="9">
        <f t="shared" ref="D17:H17" si="11">SUM(D18:D21)</f>
        <v>256868.3</v>
      </c>
      <c r="E17" s="9">
        <f t="shared" si="11"/>
        <v>256868.3</v>
      </c>
      <c r="F17" s="9">
        <f t="shared" si="11"/>
        <v>256868.3</v>
      </c>
      <c r="G17" s="9">
        <f t="shared" si="11"/>
        <v>256868.3</v>
      </c>
      <c r="H17" s="9">
        <f t="shared" si="11"/>
        <v>256868.3</v>
      </c>
      <c r="I17" s="9">
        <f>SUM(I18:I21)</f>
        <v>1541209.8</v>
      </c>
    </row>
    <row r="18" spans="1:9" ht="15.75" x14ac:dyDescent="0.25">
      <c r="A18" s="18">
        <v>2</v>
      </c>
      <c r="B18" s="17" t="s">
        <v>2</v>
      </c>
      <c r="C18" s="9">
        <v>222510.1</v>
      </c>
      <c r="D18" s="9">
        <v>222510.1</v>
      </c>
      <c r="E18" s="9">
        <v>222510.1</v>
      </c>
      <c r="F18" s="9">
        <v>222510.1</v>
      </c>
      <c r="G18" s="9">
        <v>222510.1</v>
      </c>
      <c r="H18" s="9">
        <v>222510.1</v>
      </c>
      <c r="I18" s="9">
        <f t="shared" ref="I18:I26" si="12">SUM(C18:H18)</f>
        <v>1335060.6000000001</v>
      </c>
    </row>
    <row r="19" spans="1:9" ht="15.75" x14ac:dyDescent="0.25">
      <c r="A19" s="18">
        <v>3</v>
      </c>
      <c r="B19" s="17" t="s">
        <v>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f t="shared" si="12"/>
        <v>0</v>
      </c>
    </row>
    <row r="20" spans="1:9" ht="15.75" x14ac:dyDescent="0.25">
      <c r="A20" s="18">
        <v>4</v>
      </c>
      <c r="B20" s="17" t="s">
        <v>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f t="shared" si="12"/>
        <v>0</v>
      </c>
    </row>
    <row r="21" spans="1:9" ht="15.75" x14ac:dyDescent="0.25">
      <c r="A21" s="18">
        <v>5</v>
      </c>
      <c r="B21" s="17" t="s">
        <v>5</v>
      </c>
      <c r="C21" s="27">
        <v>34358.199999999997</v>
      </c>
      <c r="D21" s="27">
        <v>34358.199999999997</v>
      </c>
      <c r="E21" s="27">
        <v>34358.199999999997</v>
      </c>
      <c r="F21" s="27">
        <v>34358.199999999997</v>
      </c>
      <c r="G21" s="27">
        <v>34358.199999999997</v>
      </c>
      <c r="H21" s="27">
        <v>34358.199999999997</v>
      </c>
      <c r="I21" s="9">
        <f t="shared" si="12"/>
        <v>206149.2</v>
      </c>
    </row>
    <row r="22" spans="1:9" ht="47.25" x14ac:dyDescent="0.25">
      <c r="A22" s="18">
        <v>1</v>
      </c>
      <c r="B22" s="17" t="s">
        <v>146</v>
      </c>
      <c r="C22" s="18">
        <f>SUM(C23:C26)</f>
        <v>961.1</v>
      </c>
      <c r="D22" s="18">
        <f t="shared" ref="D22:H22" si="13">SUM(D23:D26)</f>
        <v>961.1</v>
      </c>
      <c r="E22" s="18">
        <f t="shared" si="13"/>
        <v>961.1</v>
      </c>
      <c r="F22" s="18">
        <f t="shared" si="13"/>
        <v>961.1</v>
      </c>
      <c r="G22" s="18">
        <f t="shared" si="13"/>
        <v>961.1</v>
      </c>
      <c r="H22" s="18">
        <f t="shared" si="13"/>
        <v>961.1</v>
      </c>
      <c r="I22" s="9">
        <f t="shared" si="12"/>
        <v>5766.6</v>
      </c>
    </row>
    <row r="23" spans="1:9" ht="15.75" x14ac:dyDescent="0.25">
      <c r="A23" s="18">
        <v>2</v>
      </c>
      <c r="B23" s="17" t="s">
        <v>2</v>
      </c>
      <c r="C23" s="18">
        <v>961.1</v>
      </c>
      <c r="D23" s="18">
        <v>961.1</v>
      </c>
      <c r="E23" s="18">
        <v>961.1</v>
      </c>
      <c r="F23" s="18">
        <v>961.1</v>
      </c>
      <c r="G23" s="18">
        <v>961.1</v>
      </c>
      <c r="H23" s="18">
        <v>961.1</v>
      </c>
      <c r="I23" s="9">
        <f t="shared" si="12"/>
        <v>5766.6</v>
      </c>
    </row>
    <row r="24" spans="1:9" ht="15.75" x14ac:dyDescent="0.25">
      <c r="A24" s="18">
        <v>3</v>
      </c>
      <c r="B24" s="17" t="s">
        <v>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f t="shared" si="12"/>
        <v>0</v>
      </c>
    </row>
    <row r="25" spans="1:9" ht="15.75" x14ac:dyDescent="0.25">
      <c r="A25" s="18">
        <v>4</v>
      </c>
      <c r="B25" s="17" t="s">
        <v>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f t="shared" si="12"/>
        <v>0</v>
      </c>
    </row>
    <row r="26" spans="1:9" ht="15.75" x14ac:dyDescent="0.25">
      <c r="A26" s="18">
        <v>5</v>
      </c>
      <c r="B26" s="17" t="s">
        <v>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f t="shared" si="12"/>
        <v>0</v>
      </c>
    </row>
    <row r="27" spans="1:9" ht="65.25" customHeight="1" x14ac:dyDescent="0.25">
      <c r="A27" s="18">
        <v>1</v>
      </c>
      <c r="B27" s="19" t="s">
        <v>58</v>
      </c>
      <c r="C27" s="9">
        <f>SUM(C28:C31)</f>
        <v>11064.8</v>
      </c>
      <c r="D27" s="9">
        <f t="shared" ref="D27" si="14">SUM(D28:D31)</f>
        <v>11064.8</v>
      </c>
      <c r="E27" s="9">
        <f t="shared" ref="E27" si="15">SUM(E28:E31)</f>
        <v>11064.8</v>
      </c>
      <c r="F27" s="9">
        <f t="shared" ref="F27" si="16">SUM(F28:F31)</f>
        <v>11064.8</v>
      </c>
      <c r="G27" s="9">
        <f t="shared" ref="G27" si="17">SUM(G28:G31)</f>
        <v>11064.8</v>
      </c>
      <c r="H27" s="9">
        <f t="shared" ref="H27" si="18">SUM(H28:H31)</f>
        <v>11064.8</v>
      </c>
      <c r="I27" s="9">
        <f t="shared" si="2"/>
        <v>66388.800000000003</v>
      </c>
    </row>
    <row r="28" spans="1:9" ht="15.75" x14ac:dyDescent="0.25">
      <c r="A28" s="18">
        <v>2</v>
      </c>
      <c r="B28" s="17" t="s">
        <v>2</v>
      </c>
      <c r="C28" s="9">
        <v>11064.8</v>
      </c>
      <c r="D28" s="9">
        <v>11064.8</v>
      </c>
      <c r="E28" s="9">
        <v>11064.8</v>
      </c>
      <c r="F28" s="9">
        <v>11064.8</v>
      </c>
      <c r="G28" s="9">
        <v>11064.8</v>
      </c>
      <c r="H28" s="9">
        <v>11064.8</v>
      </c>
      <c r="I28" s="9">
        <f t="shared" si="2"/>
        <v>66388.800000000003</v>
      </c>
    </row>
    <row r="29" spans="1:9" ht="15.75" x14ac:dyDescent="0.25">
      <c r="A29" s="18">
        <v>3</v>
      </c>
      <c r="B29" s="17" t="s">
        <v>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f t="shared" si="2"/>
        <v>0</v>
      </c>
    </row>
    <row r="30" spans="1:9" ht="15.75" x14ac:dyDescent="0.25">
      <c r="A30" s="18">
        <v>4</v>
      </c>
      <c r="B30" s="17" t="s">
        <v>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ht="15.75" x14ac:dyDescent="0.25">
      <c r="A31" s="18">
        <v>5</v>
      </c>
      <c r="B31" s="17" t="s">
        <v>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f t="shared" si="2"/>
        <v>0</v>
      </c>
    </row>
    <row r="32" spans="1:9" ht="9.75" customHeight="1" x14ac:dyDescent="0.25">
      <c r="A32" s="2"/>
    </row>
    <row r="33" spans="1:9" ht="30.75" customHeight="1" x14ac:dyDescent="0.25">
      <c r="A33" s="54" t="s">
        <v>133</v>
      </c>
      <c r="B33" s="54"/>
      <c r="C33" s="54"/>
      <c r="D33" s="54"/>
      <c r="E33" s="54"/>
      <c r="F33" s="54"/>
      <c r="G33" s="54"/>
      <c r="H33" s="54"/>
      <c r="I33" s="54"/>
    </row>
    <row r="34" spans="1:9" x14ac:dyDescent="0.25">
      <c r="A34" s="54"/>
      <c r="B34" s="54"/>
      <c r="C34" s="54"/>
      <c r="D34" s="54"/>
      <c r="E34" s="54"/>
      <c r="F34" s="54"/>
      <c r="G34" s="54"/>
      <c r="H34" s="54"/>
      <c r="I34" s="54"/>
    </row>
  </sheetData>
  <mergeCells count="7">
    <mergeCell ref="E1:I1"/>
    <mergeCell ref="A2:I2"/>
    <mergeCell ref="A4:A5"/>
    <mergeCell ref="A33:I33"/>
    <mergeCell ref="A34:I34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 к МП</vt:lpstr>
      <vt:lpstr>Приложение 2 к МП </vt:lpstr>
      <vt:lpstr>Прил. к проекту 1</vt:lpstr>
      <vt:lpstr>Прил. к проекту 2</vt:lpstr>
      <vt:lpstr>Прил. к проекту 3</vt:lpstr>
      <vt:lpstr>Прил. к проекту 4</vt:lpstr>
      <vt:lpstr>КПМ финансирвоание</vt:lpstr>
      <vt:lpstr>'КПМ финансирвоание'!Область_печати</vt:lpstr>
      <vt:lpstr>'Приложение 1 к МП'!Область_печати</vt:lpstr>
      <vt:lpstr>'Приложение 2 к МП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2024-09-30T08:12:03Z</dcterms:modified>
</cp:coreProperties>
</file>