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3305" windowHeight="11475" tabRatio="926" firstSheet="3" activeTab="13"/>
  </bookViews>
  <sheets>
    <sheet name="Приложение 1 к МП" sheetId="1" r:id="rId1"/>
    <sheet name="Приложение 2 к МП " sheetId="2" r:id="rId2"/>
    <sheet name="Прил. к проекту 1" sheetId="6" r:id="rId3"/>
    <sheet name="Прил. к проекту 2" sheetId="7" r:id="rId4"/>
    <sheet name="Прил. к проекту 3" sheetId="8" r:id="rId5"/>
    <sheet name="Прил. к проекту 4" sheetId="9" r:id="rId6"/>
    <sheet name="Прил. к проекту 5" sheetId="13" r:id="rId7"/>
    <sheet name="Прил. к проекту 6 " sheetId="12" r:id="rId8"/>
    <sheet name="Прил. к проекту 7" sheetId="11" r:id="rId9"/>
    <sheet name="Прил. к проекту 8" sheetId="10" r:id="rId10"/>
    <sheet name="КПМ финансирование (1)" sheetId="5" r:id="rId11"/>
    <sheet name="КПМ финансирование (2)" sheetId="14" r:id="rId12"/>
    <sheet name="КПМ финансирование (3)" sheetId="15" r:id="rId13"/>
    <sheet name="КПМ финансирование (4)" sheetId="16" r:id="rId14"/>
  </sheets>
  <definedNames>
    <definedName name="_xlnm.Print_Area" localSheetId="10">'КПМ финансирование (1)'!$A$1:$I$18</definedName>
    <definedName name="_xlnm.Print_Area" localSheetId="11">'КПМ финансирование (2)'!$A$1:$I$18</definedName>
    <definedName name="_xlnm.Print_Area" localSheetId="12">'КПМ финансирование (3)'!$A$1:$I$58</definedName>
    <definedName name="_xlnm.Print_Area" localSheetId="13">'КПМ финансирование (4)'!$A$1:$I$19</definedName>
    <definedName name="_xlnm.Print_Area" localSheetId="2">'Прил. к проекту 1'!$A$1:$I$43</definedName>
    <definedName name="_xlnm.Print_Area" localSheetId="6">'Прил. к проекту 5'!$A$1:$I$17</definedName>
    <definedName name="_xlnm.Print_Area" localSheetId="8">'Прил. к проекту 7'!$A$1:$I$22</definedName>
    <definedName name="_xlnm.Print_Area" localSheetId="9">'Прил. к проекту 8'!$A$1:$I$17</definedName>
    <definedName name="_xlnm.Print_Area" localSheetId="0">'Приложение 1 к МП'!$A$1:$J$273</definedName>
    <definedName name="_xlnm.Print_Area" localSheetId="1">'Приложение 2 к МП '!$A$1:$K$61</definedName>
  </definedNames>
  <calcPr calcId="162913" calcMode="manual"/>
</workbook>
</file>

<file path=xl/calcChain.xml><?xml version="1.0" encoding="utf-8"?>
<calcChain xmlns="http://schemas.openxmlformats.org/spreadsheetml/2006/main">
  <c r="F11" i="2" l="1"/>
  <c r="I13" i="14"/>
  <c r="I8" i="14" s="1"/>
  <c r="I12" i="14"/>
  <c r="I14" i="14"/>
  <c r="I15" i="14"/>
  <c r="I16" i="14"/>
  <c r="I13" i="5"/>
  <c r="I14" i="5"/>
  <c r="I15" i="5"/>
  <c r="I16" i="5"/>
  <c r="C12" i="5"/>
  <c r="D198" i="1"/>
  <c r="D8" i="9"/>
  <c r="E8" i="9"/>
  <c r="F8" i="9"/>
  <c r="G8" i="9"/>
  <c r="H8" i="9"/>
  <c r="D9" i="9"/>
  <c r="E9" i="9"/>
  <c r="F9" i="9"/>
  <c r="G9" i="9"/>
  <c r="H9" i="9"/>
  <c r="D10" i="9"/>
  <c r="E10" i="9"/>
  <c r="F10" i="9"/>
  <c r="G10" i="9"/>
  <c r="H10" i="9"/>
  <c r="D11" i="9"/>
  <c r="E11" i="9"/>
  <c r="F11" i="9"/>
  <c r="G11" i="9"/>
  <c r="H11" i="9"/>
  <c r="C8" i="9"/>
  <c r="C9" i="9"/>
  <c r="C10" i="9"/>
  <c r="C11" i="9"/>
  <c r="D30" i="9"/>
  <c r="E30" i="9"/>
  <c r="F30" i="9"/>
  <c r="G30" i="9"/>
  <c r="H30" i="9"/>
  <c r="C30" i="9"/>
  <c r="I34" i="9"/>
  <c r="I33" i="9"/>
  <c r="I32" i="9"/>
  <c r="I30" i="9" s="1"/>
  <c r="I31" i="9"/>
  <c r="D24" i="9"/>
  <c r="E24" i="9"/>
  <c r="F24" i="9"/>
  <c r="G24" i="9"/>
  <c r="H24" i="9"/>
  <c r="C24" i="9"/>
  <c r="I25" i="9"/>
  <c r="I28" i="9"/>
  <c r="I27" i="9"/>
  <c r="I24" i="9" s="1"/>
  <c r="I26" i="9"/>
  <c r="I20" i="7"/>
  <c r="I21" i="7"/>
  <c r="I22" i="7"/>
  <c r="I23" i="7"/>
  <c r="F54" i="2"/>
  <c r="G49" i="2"/>
  <c r="E143" i="1"/>
  <c r="E144" i="1"/>
  <c r="E145" i="1"/>
  <c r="E146" i="1"/>
  <c r="D103" i="1" l="1"/>
  <c r="D104" i="1"/>
  <c r="D105" i="1"/>
  <c r="D106" i="1"/>
  <c r="J118" i="1"/>
  <c r="J119" i="1"/>
  <c r="J120" i="1"/>
  <c r="J73" i="1"/>
  <c r="J163" i="1"/>
  <c r="J164" i="1"/>
  <c r="J165" i="1"/>
  <c r="J166" i="1"/>
  <c r="J108" i="1"/>
  <c r="J109" i="1"/>
  <c r="J110" i="1"/>
  <c r="J123" i="1"/>
  <c r="J124" i="1"/>
  <c r="J125" i="1"/>
  <c r="J126" i="1"/>
  <c r="E117" i="1"/>
  <c r="F117" i="1"/>
  <c r="G117" i="1"/>
  <c r="H117" i="1"/>
  <c r="I117" i="1"/>
  <c r="D117" i="1"/>
  <c r="J121" i="1"/>
  <c r="E103" i="1"/>
  <c r="F103" i="1"/>
  <c r="G103" i="1"/>
  <c r="H103" i="1"/>
  <c r="I103" i="1"/>
  <c r="E104" i="1"/>
  <c r="F104" i="1"/>
  <c r="G104" i="1"/>
  <c r="H104" i="1"/>
  <c r="I104" i="1"/>
  <c r="E105" i="1"/>
  <c r="F105" i="1"/>
  <c r="G105" i="1"/>
  <c r="H105" i="1"/>
  <c r="I105" i="1"/>
  <c r="E106" i="1"/>
  <c r="F106" i="1"/>
  <c r="G106" i="1"/>
  <c r="H106" i="1"/>
  <c r="I106" i="1"/>
  <c r="E122" i="1"/>
  <c r="F122" i="1"/>
  <c r="G122" i="1"/>
  <c r="H122" i="1"/>
  <c r="I122" i="1"/>
  <c r="D122" i="1"/>
  <c r="J106" i="1" l="1"/>
  <c r="J103" i="1"/>
  <c r="J117" i="1"/>
  <c r="J122" i="1"/>
  <c r="J105" i="1"/>
  <c r="J104" i="1"/>
  <c r="E133" i="1"/>
  <c r="E134" i="1"/>
  <c r="E135" i="1"/>
  <c r="E136" i="1"/>
  <c r="D158" i="1"/>
  <c r="D159" i="1"/>
  <c r="D160" i="1"/>
  <c r="D161" i="1"/>
  <c r="J34" i="1"/>
  <c r="J35" i="1"/>
  <c r="J36" i="1"/>
  <c r="J33" i="1"/>
  <c r="E32" i="1"/>
  <c r="F32" i="1"/>
  <c r="G32" i="1"/>
  <c r="H32" i="1"/>
  <c r="I32" i="1"/>
  <c r="D32" i="1"/>
  <c r="E38" i="1"/>
  <c r="E28" i="1" s="1"/>
  <c r="F38" i="1"/>
  <c r="G38" i="1"/>
  <c r="H38" i="1"/>
  <c r="I38" i="1"/>
  <c r="I28" i="1" s="1"/>
  <c r="E39" i="1"/>
  <c r="E29" i="1" s="1"/>
  <c r="F39" i="1"/>
  <c r="F29" i="1" s="1"/>
  <c r="G39" i="1"/>
  <c r="G29" i="1" s="1"/>
  <c r="H39" i="1"/>
  <c r="H29" i="1" s="1"/>
  <c r="I39" i="1"/>
  <c r="I29" i="1" s="1"/>
  <c r="E40" i="1"/>
  <c r="E30" i="1" s="1"/>
  <c r="F40" i="1"/>
  <c r="F30" i="1" s="1"/>
  <c r="G40" i="1"/>
  <c r="G30" i="1" s="1"/>
  <c r="H40" i="1"/>
  <c r="H30" i="1" s="1"/>
  <c r="I40" i="1"/>
  <c r="I30" i="1" s="1"/>
  <c r="E41" i="1"/>
  <c r="E31" i="1" s="1"/>
  <c r="F41" i="1"/>
  <c r="F31" i="1" s="1"/>
  <c r="G41" i="1"/>
  <c r="G31" i="1" s="1"/>
  <c r="H41" i="1"/>
  <c r="H31" i="1" s="1"/>
  <c r="I41" i="1"/>
  <c r="I31" i="1" s="1"/>
  <c r="D39" i="1"/>
  <c r="D29" i="1" s="1"/>
  <c r="D40" i="1"/>
  <c r="D41" i="1"/>
  <c r="D31" i="1" s="1"/>
  <c r="D38" i="1"/>
  <c r="D28" i="1" s="1"/>
  <c r="D13" i="6"/>
  <c r="E13" i="6"/>
  <c r="F13" i="6"/>
  <c r="G13" i="6"/>
  <c r="H13" i="6"/>
  <c r="C13" i="6"/>
  <c r="I15" i="6"/>
  <c r="I16" i="6"/>
  <c r="I17" i="6"/>
  <c r="I14" i="6"/>
  <c r="I13" i="6" s="1"/>
  <c r="D30" i="1" l="1"/>
  <c r="D27" i="1" s="1"/>
  <c r="D37" i="1"/>
  <c r="H37" i="1"/>
  <c r="F37" i="1"/>
  <c r="I37" i="1"/>
  <c r="E132" i="1"/>
  <c r="J31" i="1"/>
  <c r="G37" i="1"/>
  <c r="E37" i="1"/>
  <c r="J29" i="1"/>
  <c r="I27" i="1"/>
  <c r="E27" i="1"/>
  <c r="F28" i="1"/>
  <c r="J32" i="1"/>
  <c r="G28" i="1"/>
  <c r="H28" i="1"/>
  <c r="G54" i="2"/>
  <c r="H54" i="2"/>
  <c r="I54" i="2"/>
  <c r="J54" i="2"/>
  <c r="K54" i="2"/>
  <c r="G46" i="2"/>
  <c r="H46" i="2"/>
  <c r="I46" i="2"/>
  <c r="J46" i="2"/>
  <c r="K46" i="2"/>
  <c r="F46" i="2"/>
  <c r="K35" i="2"/>
  <c r="G35" i="2"/>
  <c r="H35" i="2"/>
  <c r="I35" i="2"/>
  <c r="J35" i="2"/>
  <c r="F35" i="2"/>
  <c r="G28" i="2"/>
  <c r="H28" i="2"/>
  <c r="I28" i="2"/>
  <c r="J28" i="2"/>
  <c r="K28" i="2"/>
  <c r="F28" i="2"/>
  <c r="D85" i="1"/>
  <c r="E83" i="1"/>
  <c r="F83" i="1"/>
  <c r="G83" i="1"/>
  <c r="H83" i="1"/>
  <c r="I83" i="1"/>
  <c r="E84" i="1"/>
  <c r="F84" i="1"/>
  <c r="G84" i="1"/>
  <c r="H84" i="1"/>
  <c r="I84" i="1"/>
  <c r="E85" i="1"/>
  <c r="F85" i="1"/>
  <c r="G85" i="1"/>
  <c r="H85" i="1"/>
  <c r="I85" i="1"/>
  <c r="E86" i="1"/>
  <c r="F86" i="1"/>
  <c r="G86" i="1"/>
  <c r="H86" i="1"/>
  <c r="I86" i="1"/>
  <c r="D83" i="1"/>
  <c r="D84" i="1"/>
  <c r="D86" i="1"/>
  <c r="J89" i="1"/>
  <c r="J90" i="1"/>
  <c r="J91" i="1"/>
  <c r="J88" i="1"/>
  <c r="E87" i="1"/>
  <c r="F87" i="1"/>
  <c r="G87" i="1"/>
  <c r="H87" i="1"/>
  <c r="I87" i="1"/>
  <c r="D87" i="1"/>
  <c r="J99" i="1"/>
  <c r="J100" i="1"/>
  <c r="J101" i="1"/>
  <c r="J98" i="1"/>
  <c r="E97" i="1"/>
  <c r="F97" i="1"/>
  <c r="G97" i="1"/>
  <c r="H97" i="1"/>
  <c r="I97" i="1"/>
  <c r="D97" i="1"/>
  <c r="G21" i="2"/>
  <c r="H21" i="2"/>
  <c r="I21" i="2"/>
  <c r="J21" i="2"/>
  <c r="K21" i="2"/>
  <c r="F21" i="2"/>
  <c r="G11" i="2"/>
  <c r="G8" i="2" s="1"/>
  <c r="H11" i="2"/>
  <c r="H8" i="2" s="1"/>
  <c r="I11" i="2"/>
  <c r="I8" i="2" s="1"/>
  <c r="J11" i="2"/>
  <c r="J8" i="2" s="1"/>
  <c r="K11" i="2"/>
  <c r="K8" i="2" s="1"/>
  <c r="F8" i="2"/>
  <c r="J30" i="1" l="1"/>
  <c r="G27" i="1"/>
  <c r="F27" i="1"/>
  <c r="J28" i="1"/>
  <c r="H27" i="1"/>
  <c r="J97" i="1"/>
  <c r="J27" i="1" l="1"/>
  <c r="E57" i="1"/>
  <c r="F57" i="1"/>
  <c r="G57" i="1"/>
  <c r="H57" i="1"/>
  <c r="I57" i="1"/>
  <c r="D57" i="1"/>
  <c r="J59" i="1"/>
  <c r="J60" i="1"/>
  <c r="J61" i="1"/>
  <c r="J58" i="1"/>
  <c r="D20" i="6"/>
  <c r="E20" i="6"/>
  <c r="F20" i="6"/>
  <c r="F8" i="6" s="1"/>
  <c r="G20" i="6"/>
  <c r="H20" i="6"/>
  <c r="D21" i="6"/>
  <c r="D9" i="6" s="1"/>
  <c r="E21" i="6"/>
  <c r="E9" i="6" s="1"/>
  <c r="F21" i="6"/>
  <c r="F9" i="6" s="1"/>
  <c r="G21" i="6"/>
  <c r="G9" i="6" s="1"/>
  <c r="H21" i="6"/>
  <c r="H9" i="6" s="1"/>
  <c r="D22" i="6"/>
  <c r="E22" i="6"/>
  <c r="E10" i="6" s="1"/>
  <c r="F22" i="6"/>
  <c r="F10" i="6" s="1"/>
  <c r="G22" i="6"/>
  <c r="G10" i="6" s="1"/>
  <c r="H22" i="6"/>
  <c r="H10" i="6" s="1"/>
  <c r="D23" i="6"/>
  <c r="D11" i="6" s="1"/>
  <c r="E23" i="6"/>
  <c r="E11" i="6" s="1"/>
  <c r="F23" i="6"/>
  <c r="F11" i="6" s="1"/>
  <c r="G23" i="6"/>
  <c r="G11" i="6" s="1"/>
  <c r="H23" i="6"/>
  <c r="H11" i="6" s="1"/>
  <c r="C21" i="6"/>
  <c r="C10" i="6"/>
  <c r="C23" i="6"/>
  <c r="E63" i="1"/>
  <c r="F63" i="1"/>
  <c r="G63" i="1"/>
  <c r="H63" i="1"/>
  <c r="I63" i="1"/>
  <c r="E64" i="1"/>
  <c r="F64" i="1"/>
  <c r="G64" i="1"/>
  <c r="H64" i="1"/>
  <c r="I64" i="1"/>
  <c r="E65" i="1"/>
  <c r="F65" i="1"/>
  <c r="G65" i="1"/>
  <c r="H65" i="1"/>
  <c r="I65" i="1"/>
  <c r="E66" i="1"/>
  <c r="F66" i="1"/>
  <c r="G66" i="1"/>
  <c r="H66" i="1"/>
  <c r="I66" i="1"/>
  <c r="D64" i="1"/>
  <c r="D65" i="1"/>
  <c r="D66" i="1"/>
  <c r="D63" i="1"/>
  <c r="E77" i="1"/>
  <c r="F77" i="1"/>
  <c r="G77" i="1"/>
  <c r="H77" i="1"/>
  <c r="I77" i="1"/>
  <c r="D77" i="1"/>
  <c r="J79" i="1"/>
  <c r="J80" i="1"/>
  <c r="J81" i="1"/>
  <c r="J78" i="1"/>
  <c r="D8" i="7"/>
  <c r="E8" i="7"/>
  <c r="F8" i="7"/>
  <c r="G8" i="7"/>
  <c r="H8" i="7"/>
  <c r="D9" i="7"/>
  <c r="E9" i="7"/>
  <c r="F9" i="7"/>
  <c r="G9" i="7"/>
  <c r="H9" i="7"/>
  <c r="D10" i="7"/>
  <c r="E10" i="7"/>
  <c r="F10" i="7"/>
  <c r="G10" i="7"/>
  <c r="H10" i="7"/>
  <c r="D11" i="7"/>
  <c r="E11" i="7"/>
  <c r="F11" i="7"/>
  <c r="G11" i="7"/>
  <c r="H11" i="7"/>
  <c r="C9" i="7"/>
  <c r="I9" i="7" s="1"/>
  <c r="C10" i="7"/>
  <c r="C11" i="7"/>
  <c r="I11" i="7" s="1"/>
  <c r="C8" i="7"/>
  <c r="D25" i="7"/>
  <c r="E25" i="7"/>
  <c r="F25" i="7"/>
  <c r="G25" i="7"/>
  <c r="H25" i="7"/>
  <c r="C25" i="7"/>
  <c r="I27" i="7"/>
  <c r="I28" i="7"/>
  <c r="I29" i="7"/>
  <c r="I26" i="7"/>
  <c r="E92" i="1"/>
  <c r="E82" i="1" s="1"/>
  <c r="F92" i="1"/>
  <c r="F82" i="1" s="1"/>
  <c r="G92" i="1"/>
  <c r="G82" i="1" s="1"/>
  <c r="H92" i="1"/>
  <c r="H82" i="1" s="1"/>
  <c r="I92" i="1"/>
  <c r="I82" i="1" s="1"/>
  <c r="D92" i="1"/>
  <c r="D82" i="1" s="1"/>
  <c r="J94" i="1"/>
  <c r="J84" i="1" s="1"/>
  <c r="J95" i="1"/>
  <c r="J85" i="1" s="1"/>
  <c r="J96" i="1"/>
  <c r="J86" i="1" s="1"/>
  <c r="J93" i="1"/>
  <c r="J83" i="1" s="1"/>
  <c r="F133" i="1"/>
  <c r="G133" i="1"/>
  <c r="H133" i="1"/>
  <c r="I133" i="1"/>
  <c r="F134" i="1"/>
  <c r="G134" i="1"/>
  <c r="H134" i="1"/>
  <c r="I134" i="1"/>
  <c r="F135" i="1"/>
  <c r="G135" i="1"/>
  <c r="H135" i="1"/>
  <c r="I135" i="1"/>
  <c r="F136" i="1"/>
  <c r="G136" i="1"/>
  <c r="H136" i="1"/>
  <c r="I136" i="1"/>
  <c r="D134" i="1"/>
  <c r="D135" i="1"/>
  <c r="D136" i="1"/>
  <c r="D133" i="1"/>
  <c r="E137" i="1"/>
  <c r="F137" i="1"/>
  <c r="G137" i="1"/>
  <c r="H137" i="1"/>
  <c r="I137" i="1"/>
  <c r="D137" i="1"/>
  <c r="J139" i="1"/>
  <c r="J134" i="1" s="1"/>
  <c r="J140" i="1"/>
  <c r="J135" i="1" s="1"/>
  <c r="J141" i="1"/>
  <c r="J136" i="1" s="1"/>
  <c r="J138" i="1"/>
  <c r="J133" i="1" s="1"/>
  <c r="F143" i="1"/>
  <c r="G143" i="1"/>
  <c r="H143" i="1"/>
  <c r="I143" i="1"/>
  <c r="F144" i="1"/>
  <c r="G144" i="1"/>
  <c r="H144" i="1"/>
  <c r="I144" i="1"/>
  <c r="F145" i="1"/>
  <c r="G145" i="1"/>
  <c r="H145" i="1"/>
  <c r="I145" i="1"/>
  <c r="F146" i="1"/>
  <c r="G146" i="1"/>
  <c r="H146" i="1"/>
  <c r="I146" i="1"/>
  <c r="D144" i="1"/>
  <c r="D145" i="1"/>
  <c r="D146" i="1"/>
  <c r="D143" i="1"/>
  <c r="E147" i="1"/>
  <c r="F147" i="1"/>
  <c r="G147" i="1"/>
  <c r="H147" i="1"/>
  <c r="I147" i="1"/>
  <c r="D147" i="1"/>
  <c r="J149" i="1"/>
  <c r="J150" i="1"/>
  <c r="J151" i="1"/>
  <c r="J148" i="1"/>
  <c r="E152" i="1"/>
  <c r="F152" i="1"/>
  <c r="G152" i="1"/>
  <c r="H152" i="1"/>
  <c r="I152" i="1"/>
  <c r="D152" i="1"/>
  <c r="J154" i="1"/>
  <c r="J155" i="1"/>
  <c r="J156" i="1"/>
  <c r="J153" i="1"/>
  <c r="E158" i="1"/>
  <c r="F158" i="1"/>
  <c r="G158" i="1"/>
  <c r="H158" i="1"/>
  <c r="I158" i="1"/>
  <c r="E159" i="1"/>
  <c r="F159" i="1"/>
  <c r="G159" i="1"/>
  <c r="H159" i="1"/>
  <c r="I159" i="1"/>
  <c r="E160" i="1"/>
  <c r="F160" i="1"/>
  <c r="G160" i="1"/>
  <c r="H160" i="1"/>
  <c r="I160" i="1"/>
  <c r="E161" i="1"/>
  <c r="F161" i="1"/>
  <c r="G161" i="1"/>
  <c r="H161" i="1"/>
  <c r="I161" i="1"/>
  <c r="E162" i="1"/>
  <c r="F162" i="1"/>
  <c r="G162" i="1"/>
  <c r="H162" i="1"/>
  <c r="I162" i="1"/>
  <c r="D162" i="1"/>
  <c r="E167" i="1"/>
  <c r="F167" i="1"/>
  <c r="G167" i="1"/>
  <c r="H167" i="1"/>
  <c r="I167" i="1"/>
  <c r="D167" i="1"/>
  <c r="J169" i="1"/>
  <c r="J170" i="1"/>
  <c r="J171" i="1"/>
  <c r="J168" i="1"/>
  <c r="I10" i="7" l="1"/>
  <c r="I8" i="7"/>
  <c r="C11" i="6"/>
  <c r="I23" i="6"/>
  <c r="C9" i="6"/>
  <c r="I21" i="6"/>
  <c r="D10" i="6"/>
  <c r="I22" i="6"/>
  <c r="I20" i="6"/>
  <c r="J143" i="1"/>
  <c r="H18" i="1"/>
  <c r="I18" i="1"/>
  <c r="G18" i="1"/>
  <c r="J162" i="1"/>
  <c r="J145" i="1"/>
  <c r="E142" i="1"/>
  <c r="J146" i="1"/>
  <c r="D18" i="1"/>
  <c r="E18" i="1"/>
  <c r="F18" i="1"/>
  <c r="F23" i="1"/>
  <c r="J144" i="1"/>
  <c r="H19" i="6"/>
  <c r="H7" i="6" s="1"/>
  <c r="H8" i="6"/>
  <c r="D19" i="6"/>
  <c r="D7" i="6" s="1"/>
  <c r="D8" i="6"/>
  <c r="C19" i="6"/>
  <c r="C8" i="6"/>
  <c r="G19" i="6"/>
  <c r="G7" i="6" s="1"/>
  <c r="G8" i="6"/>
  <c r="E19" i="6"/>
  <c r="E7" i="6" s="1"/>
  <c r="E8" i="6"/>
  <c r="F19" i="6"/>
  <c r="F7" i="6" s="1"/>
  <c r="J57" i="1"/>
  <c r="I25" i="7"/>
  <c r="G132" i="1"/>
  <c r="J158" i="1"/>
  <c r="D157" i="1"/>
  <c r="F157" i="1"/>
  <c r="J160" i="1"/>
  <c r="H157" i="1"/>
  <c r="J152" i="1"/>
  <c r="I142" i="1"/>
  <c r="J167" i="1"/>
  <c r="J159" i="1"/>
  <c r="F142" i="1"/>
  <c r="J147" i="1"/>
  <c r="G142" i="1"/>
  <c r="H132" i="1"/>
  <c r="G157" i="1"/>
  <c r="J161" i="1"/>
  <c r="I157" i="1"/>
  <c r="E157" i="1"/>
  <c r="H142" i="1"/>
  <c r="D132" i="1"/>
  <c r="I132" i="1"/>
  <c r="J92" i="1"/>
  <c r="J77" i="1"/>
  <c r="D142" i="1"/>
  <c r="F132" i="1"/>
  <c r="J132" i="1"/>
  <c r="J137" i="1"/>
  <c r="E173" i="1"/>
  <c r="E23" i="1" s="1"/>
  <c r="G173" i="1"/>
  <c r="G23" i="1" s="1"/>
  <c r="H173" i="1"/>
  <c r="H23" i="1" s="1"/>
  <c r="I173" i="1"/>
  <c r="I23" i="1" s="1"/>
  <c r="E174" i="1"/>
  <c r="E24" i="1" s="1"/>
  <c r="F174" i="1"/>
  <c r="F24" i="1" s="1"/>
  <c r="G174" i="1"/>
  <c r="G24" i="1" s="1"/>
  <c r="H174" i="1"/>
  <c r="H24" i="1" s="1"/>
  <c r="I174" i="1"/>
  <c r="I24" i="1" s="1"/>
  <c r="E175" i="1"/>
  <c r="E25" i="1" s="1"/>
  <c r="F175" i="1"/>
  <c r="F25" i="1" s="1"/>
  <c r="G175" i="1"/>
  <c r="G25" i="1" s="1"/>
  <c r="H175" i="1"/>
  <c r="H25" i="1" s="1"/>
  <c r="I175" i="1"/>
  <c r="I25" i="1" s="1"/>
  <c r="E176" i="1"/>
  <c r="F176" i="1"/>
  <c r="G176" i="1"/>
  <c r="H176" i="1"/>
  <c r="I176" i="1"/>
  <c r="D174" i="1"/>
  <c r="D24" i="1" s="1"/>
  <c r="D175" i="1"/>
  <c r="D25" i="1" s="1"/>
  <c r="D176" i="1"/>
  <c r="D26" i="1" s="1"/>
  <c r="D173" i="1"/>
  <c r="D23" i="1" s="1"/>
  <c r="E177" i="1"/>
  <c r="F177" i="1"/>
  <c r="G177" i="1"/>
  <c r="H177" i="1"/>
  <c r="I177" i="1"/>
  <c r="D177" i="1"/>
  <c r="J179" i="1"/>
  <c r="J180" i="1"/>
  <c r="J181" i="1"/>
  <c r="J178" i="1"/>
  <c r="I201" i="1"/>
  <c r="H201" i="1"/>
  <c r="G201" i="1"/>
  <c r="F201" i="1"/>
  <c r="E201" i="1"/>
  <c r="I200" i="1"/>
  <c r="H200" i="1"/>
  <c r="G200" i="1"/>
  <c r="F200" i="1"/>
  <c r="E200" i="1"/>
  <c r="I199" i="1"/>
  <c r="H199" i="1"/>
  <c r="G199" i="1"/>
  <c r="F199" i="1"/>
  <c r="E199" i="1"/>
  <c r="H198" i="1"/>
  <c r="G198" i="1"/>
  <c r="E198" i="1"/>
  <c r="J213" i="1"/>
  <c r="J218" i="1"/>
  <c r="J223" i="1"/>
  <c r="J228" i="1"/>
  <c r="J233" i="1"/>
  <c r="J238" i="1"/>
  <c r="E243" i="1"/>
  <c r="E208" i="1" s="1"/>
  <c r="F243" i="1"/>
  <c r="F208" i="1" s="1"/>
  <c r="G243" i="1"/>
  <c r="G208" i="1" s="1"/>
  <c r="H243" i="1"/>
  <c r="H208" i="1" s="1"/>
  <c r="I243" i="1"/>
  <c r="I208" i="1" s="1"/>
  <c r="E244" i="1"/>
  <c r="E239" i="1" s="1"/>
  <c r="E19" i="1" s="1"/>
  <c r="F244" i="1"/>
  <c r="G244" i="1"/>
  <c r="G239" i="1" s="1"/>
  <c r="G19" i="1" s="1"/>
  <c r="H244" i="1"/>
  <c r="H239" i="1" s="1"/>
  <c r="H19" i="1" s="1"/>
  <c r="I244" i="1"/>
  <c r="I239" i="1" s="1"/>
  <c r="I19" i="1" s="1"/>
  <c r="E245" i="1"/>
  <c r="E240" i="1" s="1"/>
  <c r="E20" i="1" s="1"/>
  <c r="F245" i="1"/>
  <c r="F240" i="1" s="1"/>
  <c r="F20" i="1" s="1"/>
  <c r="G245" i="1"/>
  <c r="G240" i="1" s="1"/>
  <c r="G20" i="1" s="1"/>
  <c r="H245" i="1"/>
  <c r="H240" i="1" s="1"/>
  <c r="H20" i="1" s="1"/>
  <c r="I245" i="1"/>
  <c r="I240" i="1" s="1"/>
  <c r="I20" i="1" s="1"/>
  <c r="E246" i="1"/>
  <c r="E241" i="1" s="1"/>
  <c r="E21" i="1" s="1"/>
  <c r="F246" i="1"/>
  <c r="F241" i="1" s="1"/>
  <c r="F21" i="1" s="1"/>
  <c r="G246" i="1"/>
  <c r="G241" i="1" s="1"/>
  <c r="G21" i="1" s="1"/>
  <c r="H246" i="1"/>
  <c r="H241" i="1" s="1"/>
  <c r="H21" i="1" s="1"/>
  <c r="I246" i="1"/>
  <c r="I241" i="1" s="1"/>
  <c r="I21" i="1" s="1"/>
  <c r="D244" i="1"/>
  <c r="D239" i="1" s="1"/>
  <c r="D19" i="1" s="1"/>
  <c r="D245" i="1"/>
  <c r="D240" i="1" s="1"/>
  <c r="D20" i="1" s="1"/>
  <c r="D246" i="1"/>
  <c r="D241" i="1" s="1"/>
  <c r="D21" i="1" s="1"/>
  <c r="D243" i="1"/>
  <c r="D208" i="1" s="1"/>
  <c r="E247" i="1"/>
  <c r="F247" i="1"/>
  <c r="G247" i="1"/>
  <c r="H247" i="1"/>
  <c r="I247" i="1"/>
  <c r="D247" i="1"/>
  <c r="J249" i="1"/>
  <c r="J250" i="1"/>
  <c r="J251" i="1"/>
  <c r="J248" i="1"/>
  <c r="E252" i="1"/>
  <c r="F252" i="1"/>
  <c r="G252" i="1"/>
  <c r="H252" i="1"/>
  <c r="I252" i="1"/>
  <c r="D252" i="1"/>
  <c r="J254" i="1"/>
  <c r="J255" i="1"/>
  <c r="J256" i="1"/>
  <c r="J253" i="1"/>
  <c r="D259" i="1"/>
  <c r="E259" i="1"/>
  <c r="F259" i="1"/>
  <c r="G259" i="1"/>
  <c r="H259" i="1"/>
  <c r="I259" i="1"/>
  <c r="D260" i="1"/>
  <c r="E260" i="1"/>
  <c r="F260" i="1"/>
  <c r="G260" i="1"/>
  <c r="H260" i="1"/>
  <c r="I260" i="1"/>
  <c r="D261" i="1"/>
  <c r="E261" i="1"/>
  <c r="F261" i="1"/>
  <c r="G261" i="1"/>
  <c r="H261" i="1"/>
  <c r="I261" i="1"/>
  <c r="E258" i="1"/>
  <c r="F258" i="1"/>
  <c r="G258" i="1"/>
  <c r="H258" i="1"/>
  <c r="I258" i="1"/>
  <c r="D258" i="1"/>
  <c r="D8" i="16"/>
  <c r="E8" i="16"/>
  <c r="F8" i="16"/>
  <c r="G8" i="16"/>
  <c r="H8" i="16"/>
  <c r="D9" i="16"/>
  <c r="E9" i="16"/>
  <c r="F9" i="16"/>
  <c r="G9" i="16"/>
  <c r="H9" i="16"/>
  <c r="D10" i="16"/>
  <c r="E10" i="16"/>
  <c r="F10" i="16"/>
  <c r="G10" i="16"/>
  <c r="H10" i="16"/>
  <c r="D11" i="16"/>
  <c r="E11" i="16"/>
  <c r="F11" i="16"/>
  <c r="G11" i="16"/>
  <c r="H11" i="16"/>
  <c r="C9" i="16"/>
  <c r="I9" i="16" s="1"/>
  <c r="C10" i="16"/>
  <c r="C11" i="16"/>
  <c r="I11" i="16" s="1"/>
  <c r="C8" i="16"/>
  <c r="I14" i="16"/>
  <c r="I15" i="16"/>
  <c r="I16" i="16"/>
  <c r="I13" i="16"/>
  <c r="I13" i="15"/>
  <c r="I18" i="15"/>
  <c r="I23" i="15"/>
  <c r="I28" i="15"/>
  <c r="I33" i="15"/>
  <c r="I38" i="15"/>
  <c r="D43" i="15"/>
  <c r="D8" i="15" s="1"/>
  <c r="E43" i="15"/>
  <c r="E8" i="15" s="1"/>
  <c r="F43" i="15"/>
  <c r="F8" i="15" s="1"/>
  <c r="G43" i="15"/>
  <c r="G8" i="15" s="1"/>
  <c r="H43" i="15"/>
  <c r="H8" i="15" s="1"/>
  <c r="D44" i="15"/>
  <c r="D39" i="15" s="1"/>
  <c r="E44" i="15"/>
  <c r="E39" i="15" s="1"/>
  <c r="F44" i="15"/>
  <c r="F39" i="15" s="1"/>
  <c r="G44" i="15"/>
  <c r="G39" i="15" s="1"/>
  <c r="H44" i="15"/>
  <c r="H39" i="15" s="1"/>
  <c r="D45" i="15"/>
  <c r="D40" i="15" s="1"/>
  <c r="D35" i="15" s="1"/>
  <c r="D30" i="15" s="1"/>
  <c r="D25" i="15" s="1"/>
  <c r="D20" i="15" s="1"/>
  <c r="D15" i="15" s="1"/>
  <c r="D10" i="15" s="1"/>
  <c r="E45" i="15"/>
  <c r="E40" i="15" s="1"/>
  <c r="E35" i="15" s="1"/>
  <c r="E30" i="15" s="1"/>
  <c r="E25" i="15" s="1"/>
  <c r="E20" i="15" s="1"/>
  <c r="E15" i="15" s="1"/>
  <c r="E10" i="15" s="1"/>
  <c r="F45" i="15"/>
  <c r="F40" i="15" s="1"/>
  <c r="F35" i="15" s="1"/>
  <c r="F30" i="15" s="1"/>
  <c r="F25" i="15" s="1"/>
  <c r="F20" i="15" s="1"/>
  <c r="F15" i="15" s="1"/>
  <c r="F10" i="15" s="1"/>
  <c r="G45" i="15"/>
  <c r="G40" i="15" s="1"/>
  <c r="G35" i="15" s="1"/>
  <c r="G30" i="15" s="1"/>
  <c r="G25" i="15" s="1"/>
  <c r="G20" i="15" s="1"/>
  <c r="G15" i="15" s="1"/>
  <c r="G10" i="15" s="1"/>
  <c r="H45" i="15"/>
  <c r="H40" i="15" s="1"/>
  <c r="H35" i="15" s="1"/>
  <c r="H30" i="15" s="1"/>
  <c r="H25" i="15" s="1"/>
  <c r="H20" i="15" s="1"/>
  <c r="H15" i="15" s="1"/>
  <c r="H10" i="15" s="1"/>
  <c r="D46" i="15"/>
  <c r="D41" i="15" s="1"/>
  <c r="D36" i="15" s="1"/>
  <c r="D31" i="15" s="1"/>
  <c r="D26" i="15" s="1"/>
  <c r="D21" i="15" s="1"/>
  <c r="D16" i="15" s="1"/>
  <c r="D11" i="15" s="1"/>
  <c r="E46" i="15"/>
  <c r="E41" i="15" s="1"/>
  <c r="E36" i="15" s="1"/>
  <c r="E31" i="15" s="1"/>
  <c r="E26" i="15" s="1"/>
  <c r="E21" i="15" s="1"/>
  <c r="E16" i="15" s="1"/>
  <c r="E11" i="15" s="1"/>
  <c r="F46" i="15"/>
  <c r="F41" i="15" s="1"/>
  <c r="F36" i="15" s="1"/>
  <c r="F31" i="15" s="1"/>
  <c r="F26" i="15" s="1"/>
  <c r="F21" i="15" s="1"/>
  <c r="F16" i="15" s="1"/>
  <c r="F11" i="15" s="1"/>
  <c r="G46" i="15"/>
  <c r="G41" i="15" s="1"/>
  <c r="G36" i="15" s="1"/>
  <c r="G31" i="15" s="1"/>
  <c r="G26" i="15" s="1"/>
  <c r="G21" i="15" s="1"/>
  <c r="G16" i="15" s="1"/>
  <c r="G11" i="15" s="1"/>
  <c r="H46" i="15"/>
  <c r="H41" i="15" s="1"/>
  <c r="H36" i="15" s="1"/>
  <c r="H31" i="15" s="1"/>
  <c r="H26" i="15" s="1"/>
  <c r="H21" i="15" s="1"/>
  <c r="H16" i="15" s="1"/>
  <c r="H11" i="15" s="1"/>
  <c r="C44" i="15"/>
  <c r="C39" i="15" s="1"/>
  <c r="C45" i="15"/>
  <c r="C40" i="15" s="1"/>
  <c r="C46" i="15"/>
  <c r="C41" i="15" s="1"/>
  <c r="C43" i="15"/>
  <c r="C8" i="15" s="1"/>
  <c r="D47" i="15"/>
  <c r="E47" i="15"/>
  <c r="F47" i="15"/>
  <c r="G47" i="15"/>
  <c r="H47" i="15"/>
  <c r="C47" i="15"/>
  <c r="I49" i="15"/>
  <c r="I50" i="15"/>
  <c r="I51" i="15"/>
  <c r="I48" i="15"/>
  <c r="D52" i="15"/>
  <c r="E52" i="15"/>
  <c r="F52" i="15"/>
  <c r="G52" i="15"/>
  <c r="H52" i="15"/>
  <c r="C52" i="15"/>
  <c r="I54" i="15"/>
  <c r="I55" i="15"/>
  <c r="I56" i="15"/>
  <c r="I53" i="15"/>
  <c r="H12" i="16"/>
  <c r="G12" i="16"/>
  <c r="F12" i="16"/>
  <c r="E12" i="16"/>
  <c r="D12" i="16"/>
  <c r="I12" i="16" s="1"/>
  <c r="C12" i="16"/>
  <c r="I9" i="14"/>
  <c r="I11" i="14"/>
  <c r="H11" i="14"/>
  <c r="F11" i="14"/>
  <c r="E11" i="14"/>
  <c r="H10" i="14"/>
  <c r="G10" i="14"/>
  <c r="F10" i="14"/>
  <c r="E10" i="14"/>
  <c r="D10" i="14"/>
  <c r="C10" i="14"/>
  <c r="H9" i="14"/>
  <c r="F9" i="14"/>
  <c r="E9" i="14"/>
  <c r="D9" i="14"/>
  <c r="C9" i="14"/>
  <c r="H8" i="14"/>
  <c r="G8" i="14"/>
  <c r="F8" i="14"/>
  <c r="D8" i="14"/>
  <c r="C8" i="14"/>
  <c r="G11" i="14"/>
  <c r="D11" i="14"/>
  <c r="C11" i="14"/>
  <c r="G9" i="14"/>
  <c r="E8" i="14"/>
  <c r="H7" i="16" l="1"/>
  <c r="F7" i="16"/>
  <c r="D7" i="16"/>
  <c r="C7" i="16"/>
  <c r="I10" i="16"/>
  <c r="G7" i="16"/>
  <c r="E7" i="16"/>
  <c r="C7" i="6"/>
  <c r="I19" i="6"/>
  <c r="J142" i="1"/>
  <c r="D202" i="1"/>
  <c r="C36" i="15"/>
  <c r="I41" i="15"/>
  <c r="C34" i="15"/>
  <c r="I39" i="15"/>
  <c r="C37" i="15"/>
  <c r="G34" i="15"/>
  <c r="G37" i="15"/>
  <c r="E37" i="15"/>
  <c r="E34" i="15"/>
  <c r="C35" i="15"/>
  <c r="I40" i="15"/>
  <c r="H34" i="15"/>
  <c r="H37" i="15"/>
  <c r="F34" i="15"/>
  <c r="F37" i="15"/>
  <c r="D34" i="15"/>
  <c r="D37" i="15"/>
  <c r="I47" i="15"/>
  <c r="I43" i="15"/>
  <c r="I8" i="15" s="1"/>
  <c r="I45" i="15"/>
  <c r="C42" i="15"/>
  <c r="H42" i="15"/>
  <c r="F42" i="15"/>
  <c r="D42" i="15"/>
  <c r="I46" i="15"/>
  <c r="I44" i="15"/>
  <c r="G42" i="15"/>
  <c r="E42" i="15"/>
  <c r="I37" i="15"/>
  <c r="I8" i="16"/>
  <c r="I7" i="16" s="1"/>
  <c r="J175" i="1"/>
  <c r="J176" i="1"/>
  <c r="F172" i="1"/>
  <c r="J173" i="1"/>
  <c r="J174" i="1"/>
  <c r="D190" i="1"/>
  <c r="F191" i="1"/>
  <c r="E189" i="1"/>
  <c r="G190" i="1"/>
  <c r="I191" i="1"/>
  <c r="G189" i="1"/>
  <c r="E190" i="1"/>
  <c r="I190" i="1"/>
  <c r="G191" i="1"/>
  <c r="F189" i="1"/>
  <c r="H190" i="1"/>
  <c r="I189" i="1"/>
  <c r="E191" i="1"/>
  <c r="D189" i="1"/>
  <c r="H189" i="1"/>
  <c r="F190" i="1"/>
  <c r="D191" i="1"/>
  <c r="H191" i="1"/>
  <c r="F236" i="1"/>
  <c r="G235" i="1"/>
  <c r="D235" i="1"/>
  <c r="G236" i="1"/>
  <c r="H235" i="1"/>
  <c r="H236" i="1"/>
  <c r="I235" i="1"/>
  <c r="E235" i="1"/>
  <c r="I236" i="1"/>
  <c r="E236" i="1"/>
  <c r="F235" i="1"/>
  <c r="H192" i="1"/>
  <c r="G188" i="1"/>
  <c r="G13" i="1" s="1"/>
  <c r="H197" i="1"/>
  <c r="J157" i="1"/>
  <c r="H172" i="1"/>
  <c r="I188" i="1"/>
  <c r="J245" i="1"/>
  <c r="I202" i="1"/>
  <c r="J205" i="1"/>
  <c r="G197" i="1"/>
  <c r="J196" i="1"/>
  <c r="J191" i="1" s="1"/>
  <c r="G202" i="1"/>
  <c r="G172" i="1"/>
  <c r="F202" i="1"/>
  <c r="J204" i="1"/>
  <c r="J206" i="1"/>
  <c r="D172" i="1"/>
  <c r="I172" i="1"/>
  <c r="E172" i="1"/>
  <c r="E197" i="1"/>
  <c r="D199" i="1"/>
  <c r="J203" i="1"/>
  <c r="I198" i="1"/>
  <c r="H202" i="1"/>
  <c r="D188" i="1"/>
  <c r="D13" i="1" s="1"/>
  <c r="J194" i="1"/>
  <c r="J189" i="1" s="1"/>
  <c r="J177" i="1"/>
  <c r="J252" i="1"/>
  <c r="J246" i="1"/>
  <c r="D200" i="1"/>
  <c r="E202" i="1"/>
  <c r="J195" i="1"/>
  <c r="J190" i="1" s="1"/>
  <c r="F198" i="1"/>
  <c r="D201" i="1"/>
  <c r="I237" i="1"/>
  <c r="J243" i="1"/>
  <c r="J208" i="1" s="1"/>
  <c r="E237" i="1"/>
  <c r="E234" i="1"/>
  <c r="H257" i="1"/>
  <c r="E257" i="1"/>
  <c r="D257" i="1"/>
  <c r="G257" i="1"/>
  <c r="D242" i="1"/>
  <c r="H242" i="1"/>
  <c r="I257" i="1"/>
  <c r="J247" i="1"/>
  <c r="I234" i="1"/>
  <c r="F257" i="1"/>
  <c r="J244" i="1"/>
  <c r="F242" i="1"/>
  <c r="G242" i="1"/>
  <c r="D234" i="1"/>
  <c r="D237" i="1"/>
  <c r="G234" i="1"/>
  <c r="G237" i="1"/>
  <c r="D230" i="1"/>
  <c r="H234" i="1"/>
  <c r="H237" i="1"/>
  <c r="J241" i="1"/>
  <c r="D236" i="1"/>
  <c r="E242" i="1"/>
  <c r="I242" i="1"/>
  <c r="F239" i="1"/>
  <c r="F19" i="1" s="1"/>
  <c r="J240" i="1"/>
  <c r="I10" i="14"/>
  <c r="I7" i="14" s="1"/>
  <c r="G7" i="14"/>
  <c r="D7" i="14"/>
  <c r="H7" i="14"/>
  <c r="C7" i="14"/>
  <c r="E7" i="14"/>
  <c r="I52" i="15"/>
  <c r="F7" i="14"/>
  <c r="F8" i="5"/>
  <c r="D9" i="5"/>
  <c r="E9" i="5"/>
  <c r="F9" i="5"/>
  <c r="G9" i="5"/>
  <c r="H9" i="5"/>
  <c r="D10" i="5"/>
  <c r="E10" i="5"/>
  <c r="F10" i="5"/>
  <c r="G10" i="5"/>
  <c r="H10" i="5"/>
  <c r="D11" i="5"/>
  <c r="E11" i="5"/>
  <c r="F11" i="5"/>
  <c r="G11" i="5"/>
  <c r="H11" i="5"/>
  <c r="C9" i="5"/>
  <c r="C10" i="5"/>
  <c r="I10" i="5" s="1"/>
  <c r="C11" i="5"/>
  <c r="D8" i="5"/>
  <c r="E8" i="5"/>
  <c r="H12" i="5"/>
  <c r="D7" i="13"/>
  <c r="E7" i="13"/>
  <c r="F7" i="13"/>
  <c r="G7" i="13"/>
  <c r="H7" i="13"/>
  <c r="D8" i="13"/>
  <c r="E8" i="13"/>
  <c r="F8" i="13"/>
  <c r="G8" i="13"/>
  <c r="H8" i="13"/>
  <c r="D9" i="13"/>
  <c r="E9" i="13"/>
  <c r="F9" i="13"/>
  <c r="G9" i="13"/>
  <c r="H9" i="13"/>
  <c r="D10" i="13"/>
  <c r="E10" i="13"/>
  <c r="F10" i="13"/>
  <c r="G10" i="13"/>
  <c r="H10" i="13"/>
  <c r="C8" i="13"/>
  <c r="C9" i="13"/>
  <c r="C10" i="13"/>
  <c r="C7" i="13"/>
  <c r="I16" i="13"/>
  <c r="I10" i="13" s="1"/>
  <c r="I15" i="13"/>
  <c r="I9" i="13" s="1"/>
  <c r="I14" i="13"/>
  <c r="I8" i="13" s="1"/>
  <c r="I13" i="13"/>
  <c r="I7" i="13" s="1"/>
  <c r="H12" i="13"/>
  <c r="G12" i="13"/>
  <c r="F12" i="13"/>
  <c r="E12" i="13"/>
  <c r="D12" i="13"/>
  <c r="C12" i="13"/>
  <c r="D8" i="8"/>
  <c r="E8" i="8"/>
  <c r="F8" i="8"/>
  <c r="G8" i="8"/>
  <c r="H8" i="8"/>
  <c r="D9" i="8"/>
  <c r="E9" i="8"/>
  <c r="F9" i="8"/>
  <c r="G9" i="8"/>
  <c r="H9" i="8"/>
  <c r="D10" i="8"/>
  <c r="E10" i="8"/>
  <c r="F10" i="8"/>
  <c r="G10" i="8"/>
  <c r="H10" i="8"/>
  <c r="D11" i="8"/>
  <c r="E11" i="8"/>
  <c r="F11" i="8"/>
  <c r="G11" i="8"/>
  <c r="H11" i="8"/>
  <c r="C9" i="8"/>
  <c r="C10" i="8"/>
  <c r="C11" i="8"/>
  <c r="C8" i="8"/>
  <c r="I23" i="8"/>
  <c r="I22" i="8"/>
  <c r="I21" i="8"/>
  <c r="I20" i="8"/>
  <c r="H19" i="8"/>
  <c r="G19" i="8"/>
  <c r="F19" i="8"/>
  <c r="E19" i="8"/>
  <c r="D19" i="8"/>
  <c r="C19" i="8"/>
  <c r="D6" i="13" l="1"/>
  <c r="I11" i="5"/>
  <c r="I9" i="5"/>
  <c r="H6" i="13"/>
  <c r="F6" i="13"/>
  <c r="G6" i="13"/>
  <c r="E6" i="13"/>
  <c r="I13" i="1"/>
  <c r="D197" i="1"/>
  <c r="J199" i="1"/>
  <c r="J200" i="1"/>
  <c r="J201" i="1"/>
  <c r="C8" i="5"/>
  <c r="G12" i="5"/>
  <c r="G8" i="5"/>
  <c r="I42" i="15"/>
  <c r="D29" i="15"/>
  <c r="D32" i="15"/>
  <c r="F29" i="15"/>
  <c r="F32" i="15"/>
  <c r="H29" i="15"/>
  <c r="H32" i="15"/>
  <c r="C30" i="15"/>
  <c r="I35" i="15"/>
  <c r="G29" i="15"/>
  <c r="G32" i="15"/>
  <c r="H8" i="5"/>
  <c r="F12" i="5"/>
  <c r="E29" i="15"/>
  <c r="E32" i="15"/>
  <c r="C29" i="15"/>
  <c r="I34" i="15"/>
  <c r="C32" i="15"/>
  <c r="C31" i="15"/>
  <c r="I36" i="15"/>
  <c r="J172" i="1"/>
  <c r="F188" i="1"/>
  <c r="F187" i="1" s="1"/>
  <c r="H188" i="1"/>
  <c r="H13" i="1" s="1"/>
  <c r="E192" i="1"/>
  <c r="E188" i="1"/>
  <c r="E13" i="1" s="1"/>
  <c r="F192" i="1"/>
  <c r="G187" i="1"/>
  <c r="D187" i="1"/>
  <c r="I229" i="1"/>
  <c r="I187" i="1"/>
  <c r="J235" i="1"/>
  <c r="D7" i="8"/>
  <c r="C7" i="8"/>
  <c r="G7" i="8"/>
  <c r="H7" i="8"/>
  <c r="E7" i="8"/>
  <c r="F7" i="8"/>
  <c r="I19" i="8"/>
  <c r="F230" i="1"/>
  <c r="I231" i="1"/>
  <c r="F231" i="1"/>
  <c r="F226" i="1" s="1"/>
  <c r="F221" i="1" s="1"/>
  <c r="F216" i="1" s="1"/>
  <c r="F211" i="1" s="1"/>
  <c r="F186" i="1" s="1"/>
  <c r="J242" i="1"/>
  <c r="E229" i="1"/>
  <c r="E224" i="1" s="1"/>
  <c r="I183" i="1"/>
  <c r="E230" i="1"/>
  <c r="E225" i="1" s="1"/>
  <c r="E220" i="1" s="1"/>
  <c r="E215" i="1" s="1"/>
  <c r="E210" i="1" s="1"/>
  <c r="E185" i="1" s="1"/>
  <c r="H231" i="1"/>
  <c r="G231" i="1"/>
  <c r="G226" i="1" s="1"/>
  <c r="G221" i="1" s="1"/>
  <c r="G216" i="1" s="1"/>
  <c r="G211" i="1" s="1"/>
  <c r="G186" i="1" s="1"/>
  <c r="I232" i="1"/>
  <c r="F197" i="1"/>
  <c r="I197" i="1"/>
  <c r="E231" i="1"/>
  <c r="G230" i="1"/>
  <c r="G225" i="1" s="1"/>
  <c r="G220" i="1" s="1"/>
  <c r="G215" i="1" s="1"/>
  <c r="G210" i="1" s="1"/>
  <c r="G185" i="1" s="1"/>
  <c r="G183" i="1"/>
  <c r="I230" i="1"/>
  <c r="H230" i="1"/>
  <c r="H225" i="1" s="1"/>
  <c r="H220" i="1" s="1"/>
  <c r="H215" i="1" s="1"/>
  <c r="H210" i="1" s="1"/>
  <c r="H185" i="1" s="1"/>
  <c r="G8" i="1"/>
  <c r="G192" i="1"/>
  <c r="I192" i="1"/>
  <c r="J202" i="1"/>
  <c r="D192" i="1"/>
  <c r="J193" i="1"/>
  <c r="J198" i="1"/>
  <c r="E232" i="1"/>
  <c r="D225" i="1"/>
  <c r="D231" i="1"/>
  <c r="J236" i="1"/>
  <c r="D232" i="1"/>
  <c r="D229" i="1"/>
  <c r="F234" i="1"/>
  <c r="F237" i="1"/>
  <c r="H229" i="1"/>
  <c r="H232" i="1"/>
  <c r="G229" i="1"/>
  <c r="G232" i="1"/>
  <c r="J239" i="1"/>
  <c r="D12" i="5"/>
  <c r="E12" i="5"/>
  <c r="C6" i="13"/>
  <c r="I6" i="13"/>
  <c r="I12" i="13"/>
  <c r="E25" i="8"/>
  <c r="F25" i="8"/>
  <c r="G25" i="8"/>
  <c r="H25" i="8"/>
  <c r="I31" i="6"/>
  <c r="I32" i="6"/>
  <c r="I33" i="6"/>
  <c r="I43" i="6"/>
  <c r="I42" i="6"/>
  <c r="I41" i="6"/>
  <c r="I40" i="6"/>
  <c r="H39" i="6"/>
  <c r="G39" i="6"/>
  <c r="F39" i="6"/>
  <c r="E39" i="6"/>
  <c r="D39" i="6"/>
  <c r="C39" i="6"/>
  <c r="D7" i="12"/>
  <c r="E7" i="12"/>
  <c r="F7" i="12"/>
  <c r="G7" i="12"/>
  <c r="H7" i="12"/>
  <c r="D8" i="12"/>
  <c r="E8" i="12"/>
  <c r="F8" i="12"/>
  <c r="G8" i="12"/>
  <c r="H8" i="12"/>
  <c r="D9" i="12"/>
  <c r="E9" i="12"/>
  <c r="F9" i="12"/>
  <c r="G9" i="12"/>
  <c r="H9" i="12"/>
  <c r="D10" i="12"/>
  <c r="E10" i="12"/>
  <c r="F10" i="12"/>
  <c r="G10" i="12"/>
  <c r="H10" i="12"/>
  <c r="C8" i="12"/>
  <c r="C9" i="12"/>
  <c r="C10" i="12"/>
  <c r="C7" i="12"/>
  <c r="I21" i="12"/>
  <c r="I20" i="12"/>
  <c r="I19" i="12"/>
  <c r="I18" i="12"/>
  <c r="H17" i="12"/>
  <c r="G17" i="12"/>
  <c r="F17" i="12"/>
  <c r="E17" i="12"/>
  <c r="D17" i="12"/>
  <c r="C17" i="12"/>
  <c r="I16" i="12"/>
  <c r="I10" i="12" s="1"/>
  <c r="I15" i="12"/>
  <c r="I14" i="12"/>
  <c r="I13" i="12"/>
  <c r="H12" i="12"/>
  <c r="G12" i="12"/>
  <c r="F12" i="12"/>
  <c r="E12" i="12"/>
  <c r="D12" i="12"/>
  <c r="C12" i="12"/>
  <c r="D19" i="7"/>
  <c r="E19" i="7"/>
  <c r="F19" i="7"/>
  <c r="G19" i="7"/>
  <c r="H19" i="7"/>
  <c r="C19" i="7"/>
  <c r="C9" i="11"/>
  <c r="C10" i="11"/>
  <c r="C11" i="11"/>
  <c r="C8" i="11"/>
  <c r="C18" i="11"/>
  <c r="C13" i="11"/>
  <c r="I17" i="11"/>
  <c r="I16" i="11"/>
  <c r="I15" i="11"/>
  <c r="I14" i="11"/>
  <c r="H13" i="11"/>
  <c r="G13" i="11"/>
  <c r="F13" i="11"/>
  <c r="E13" i="11"/>
  <c r="D13" i="11"/>
  <c r="I22" i="11"/>
  <c r="I21" i="11"/>
  <c r="I20" i="11"/>
  <c r="I19" i="11"/>
  <c r="H18" i="11"/>
  <c r="G18" i="11"/>
  <c r="F18" i="11"/>
  <c r="E18" i="11"/>
  <c r="D18" i="11"/>
  <c r="H11" i="11"/>
  <c r="G11" i="11"/>
  <c r="F11" i="11"/>
  <c r="E11" i="11"/>
  <c r="D11" i="11"/>
  <c r="H10" i="11"/>
  <c r="G10" i="11"/>
  <c r="F10" i="11"/>
  <c r="E10" i="11"/>
  <c r="D10" i="11"/>
  <c r="H9" i="11"/>
  <c r="G9" i="11"/>
  <c r="F9" i="11"/>
  <c r="E9" i="11"/>
  <c r="D9" i="11"/>
  <c r="H8" i="11"/>
  <c r="G8" i="11"/>
  <c r="F8" i="11"/>
  <c r="E8" i="11"/>
  <c r="D8" i="11"/>
  <c r="D11" i="10"/>
  <c r="D10" i="10"/>
  <c r="D9" i="10"/>
  <c r="D8" i="10"/>
  <c r="C8" i="10"/>
  <c r="C9" i="10"/>
  <c r="C10" i="10"/>
  <c r="C11" i="10"/>
  <c r="C7" i="10"/>
  <c r="F8" i="10"/>
  <c r="G8" i="10"/>
  <c r="H8" i="10"/>
  <c r="F9" i="10"/>
  <c r="G9" i="10"/>
  <c r="H9" i="10"/>
  <c r="F10" i="10"/>
  <c r="G10" i="10"/>
  <c r="H10" i="10"/>
  <c r="F11" i="10"/>
  <c r="G11" i="10"/>
  <c r="H11" i="10"/>
  <c r="E11" i="10"/>
  <c r="E10" i="10"/>
  <c r="E9" i="10"/>
  <c r="E8" i="10"/>
  <c r="I19" i="7" l="1"/>
  <c r="H7" i="10"/>
  <c r="F7" i="10"/>
  <c r="G7" i="10"/>
  <c r="E7" i="11"/>
  <c r="G7" i="11"/>
  <c r="G6" i="12"/>
  <c r="I12" i="5"/>
  <c r="I8" i="5"/>
  <c r="H15" i="1"/>
  <c r="H183" i="1"/>
  <c r="E15" i="1"/>
  <c r="G15" i="1"/>
  <c r="F183" i="1"/>
  <c r="F13" i="1"/>
  <c r="F8" i="1" s="1"/>
  <c r="J197" i="1"/>
  <c r="I8" i="11"/>
  <c r="F6" i="12"/>
  <c r="C26" i="15"/>
  <c r="I31" i="15"/>
  <c r="I32" i="15"/>
  <c r="F7" i="11"/>
  <c r="H7" i="11"/>
  <c r="I11" i="11"/>
  <c r="C6" i="12"/>
  <c r="H6" i="12"/>
  <c r="E6" i="12"/>
  <c r="C27" i="15"/>
  <c r="C24" i="15"/>
  <c r="I29" i="15"/>
  <c r="E24" i="15"/>
  <c r="E27" i="15"/>
  <c r="G24" i="15"/>
  <c r="G27" i="15"/>
  <c r="I30" i="15"/>
  <c r="C25" i="15"/>
  <c r="H24" i="15"/>
  <c r="H27" i="15"/>
  <c r="F24" i="15"/>
  <c r="F27" i="15"/>
  <c r="D24" i="15"/>
  <c r="D27" i="15"/>
  <c r="I9" i="12"/>
  <c r="I8" i="12"/>
  <c r="I7" i="12"/>
  <c r="I9" i="11"/>
  <c r="D6" i="12"/>
  <c r="E7" i="10"/>
  <c r="I10" i="11"/>
  <c r="G16" i="1"/>
  <c r="I227" i="1"/>
  <c r="F16" i="1"/>
  <c r="I224" i="1"/>
  <c r="I219" i="1" s="1"/>
  <c r="F225" i="1"/>
  <c r="F220" i="1" s="1"/>
  <c r="F215" i="1" s="1"/>
  <c r="H226" i="1"/>
  <c r="H221" i="1" s="1"/>
  <c r="H216" i="1" s="1"/>
  <c r="H211" i="1" s="1"/>
  <c r="H186" i="1" s="1"/>
  <c r="I226" i="1"/>
  <c r="I221" i="1" s="1"/>
  <c r="I216" i="1" s="1"/>
  <c r="I211" i="1" s="1"/>
  <c r="I186" i="1" s="1"/>
  <c r="E187" i="1"/>
  <c r="J192" i="1"/>
  <c r="J188" i="1"/>
  <c r="J187" i="1" s="1"/>
  <c r="I225" i="1"/>
  <c r="I220" i="1" s="1"/>
  <c r="I215" i="1" s="1"/>
  <c r="E226" i="1"/>
  <c r="E221" i="1" s="1"/>
  <c r="E216" i="1" s="1"/>
  <c r="E211" i="1" s="1"/>
  <c r="E186" i="1" s="1"/>
  <c r="H187" i="1"/>
  <c r="E227" i="1"/>
  <c r="J230" i="1"/>
  <c r="J234" i="1"/>
  <c r="J232" i="1" s="1"/>
  <c r="D183" i="1"/>
  <c r="E183" i="1"/>
  <c r="I8" i="1"/>
  <c r="J237" i="1"/>
  <c r="I39" i="6"/>
  <c r="H227" i="1"/>
  <c r="H224" i="1"/>
  <c r="D220" i="1"/>
  <c r="D227" i="1"/>
  <c r="D224" i="1"/>
  <c r="D226" i="1"/>
  <c r="J231" i="1"/>
  <c r="G224" i="1"/>
  <c r="G227" i="1"/>
  <c r="E219" i="1"/>
  <c r="F229" i="1"/>
  <c r="J229" i="1" s="1"/>
  <c r="F232" i="1"/>
  <c r="I17" i="12"/>
  <c r="I12" i="12"/>
  <c r="D7" i="11"/>
  <c r="C7" i="11"/>
  <c r="I18" i="11"/>
  <c r="I13" i="11"/>
  <c r="I17" i="10"/>
  <c r="I11" i="10" s="1"/>
  <c r="I16" i="10"/>
  <c r="I10" i="10" s="1"/>
  <c r="I15" i="10"/>
  <c r="I9" i="10" s="1"/>
  <c r="I14" i="10"/>
  <c r="I8" i="10" s="1"/>
  <c r="H13" i="10"/>
  <c r="G13" i="10"/>
  <c r="F13" i="10"/>
  <c r="E13" i="10"/>
  <c r="D13" i="10"/>
  <c r="D7" i="10" s="1"/>
  <c r="I7" i="11" l="1"/>
  <c r="I27" i="15"/>
  <c r="I210" i="1"/>
  <c r="I185" i="1" s="1"/>
  <c r="I15" i="1"/>
  <c r="F210" i="1"/>
  <c r="F185" i="1" s="1"/>
  <c r="F15" i="1"/>
  <c r="I6" i="12"/>
  <c r="C20" i="15"/>
  <c r="I25" i="15"/>
  <c r="I7" i="10"/>
  <c r="D19" i="15"/>
  <c r="D22" i="15"/>
  <c r="F19" i="15"/>
  <c r="F22" i="15"/>
  <c r="H19" i="15"/>
  <c r="H22" i="15"/>
  <c r="G22" i="15"/>
  <c r="G19" i="15"/>
  <c r="E22" i="15"/>
  <c r="E19" i="15"/>
  <c r="I24" i="15"/>
  <c r="C19" i="15"/>
  <c r="C22" i="15"/>
  <c r="I26" i="15"/>
  <c r="C21" i="15"/>
  <c r="I16" i="1"/>
  <c r="E222" i="1"/>
  <c r="E16" i="1"/>
  <c r="H8" i="1"/>
  <c r="I222" i="1"/>
  <c r="J225" i="1"/>
  <c r="H16" i="1"/>
  <c r="E8" i="1"/>
  <c r="D8" i="1"/>
  <c r="E217" i="1"/>
  <c r="E214" i="1"/>
  <c r="H219" i="1"/>
  <c r="H222" i="1"/>
  <c r="D221" i="1"/>
  <c r="J226" i="1"/>
  <c r="D219" i="1"/>
  <c r="D222" i="1"/>
  <c r="J220" i="1"/>
  <c r="D215" i="1"/>
  <c r="D15" i="1" s="1"/>
  <c r="F227" i="1"/>
  <c r="J227" i="1" s="1"/>
  <c r="F224" i="1"/>
  <c r="J224" i="1" s="1"/>
  <c r="G222" i="1"/>
  <c r="G219" i="1"/>
  <c r="I217" i="1"/>
  <c r="I214" i="1"/>
  <c r="I14" i="1" s="1"/>
  <c r="I13" i="10"/>
  <c r="E26" i="1"/>
  <c r="F26" i="1"/>
  <c r="G26" i="1"/>
  <c r="H26" i="1"/>
  <c r="I26" i="1"/>
  <c r="J131" i="1"/>
  <c r="J130" i="1"/>
  <c r="J129" i="1"/>
  <c r="J128" i="1"/>
  <c r="I127" i="1"/>
  <c r="H127" i="1"/>
  <c r="G127" i="1"/>
  <c r="F127" i="1"/>
  <c r="E127" i="1"/>
  <c r="D127" i="1"/>
  <c r="J116" i="1"/>
  <c r="J115" i="1"/>
  <c r="J114" i="1"/>
  <c r="J113" i="1"/>
  <c r="I112" i="1"/>
  <c r="H112" i="1"/>
  <c r="G112" i="1"/>
  <c r="F112" i="1"/>
  <c r="E112" i="1"/>
  <c r="D112" i="1"/>
  <c r="J111" i="1"/>
  <c r="I107" i="1"/>
  <c r="H107" i="1"/>
  <c r="G107" i="1"/>
  <c r="F107" i="1"/>
  <c r="E107" i="1"/>
  <c r="D107" i="1"/>
  <c r="D13" i="9"/>
  <c r="E13" i="9"/>
  <c r="F13" i="9"/>
  <c r="G13" i="9"/>
  <c r="H13" i="9"/>
  <c r="C13" i="9"/>
  <c r="I14" i="9"/>
  <c r="I15" i="9"/>
  <c r="I16" i="9"/>
  <c r="I17" i="9"/>
  <c r="E35" i="9"/>
  <c r="D35" i="9"/>
  <c r="C35" i="9"/>
  <c r="I39" i="9"/>
  <c r="I38" i="9"/>
  <c r="I37" i="9"/>
  <c r="I36" i="9"/>
  <c r="I8" i="9" s="1"/>
  <c r="H35" i="9"/>
  <c r="G35" i="9"/>
  <c r="F35" i="9"/>
  <c r="I22" i="9"/>
  <c r="I21" i="9"/>
  <c r="I20" i="9"/>
  <c r="I19" i="9"/>
  <c r="H18" i="9"/>
  <c r="G18" i="9"/>
  <c r="F18" i="9"/>
  <c r="E18" i="9"/>
  <c r="D18" i="9"/>
  <c r="C18" i="9"/>
  <c r="I30" i="6"/>
  <c r="C29" i="6"/>
  <c r="I29" i="6" s="1"/>
  <c r="I29" i="8"/>
  <c r="I28" i="8"/>
  <c r="I27" i="8"/>
  <c r="I26" i="8"/>
  <c r="D25" i="8"/>
  <c r="C25" i="8"/>
  <c r="I17" i="8"/>
  <c r="I16" i="8"/>
  <c r="I15" i="8"/>
  <c r="I9" i="8" s="1"/>
  <c r="I14" i="8"/>
  <c r="H13" i="8"/>
  <c r="G13" i="8"/>
  <c r="F13" i="8"/>
  <c r="E13" i="8"/>
  <c r="D13" i="8"/>
  <c r="C13" i="8"/>
  <c r="I17" i="7"/>
  <c r="I16" i="7"/>
  <c r="I15" i="7"/>
  <c r="I14" i="7"/>
  <c r="H13" i="7"/>
  <c r="H7" i="7" s="1"/>
  <c r="G13" i="7"/>
  <c r="G7" i="7" s="1"/>
  <c r="F13" i="7"/>
  <c r="F7" i="7" s="1"/>
  <c r="E13" i="7"/>
  <c r="E7" i="7" s="1"/>
  <c r="D13" i="7"/>
  <c r="D7" i="7" s="1"/>
  <c r="C13" i="7"/>
  <c r="C7" i="7" s="1"/>
  <c r="C7" i="9" l="1"/>
  <c r="E7" i="9"/>
  <c r="I7" i="7"/>
  <c r="E102" i="1"/>
  <c r="I102" i="1"/>
  <c r="D102" i="1"/>
  <c r="H102" i="1"/>
  <c r="E14" i="1"/>
  <c r="E9" i="1" s="1"/>
  <c r="G102" i="1"/>
  <c r="J107" i="1"/>
  <c r="F102" i="1"/>
  <c r="H7" i="9"/>
  <c r="I11" i="9"/>
  <c r="G7" i="9"/>
  <c r="I10" i="9"/>
  <c r="F7" i="9"/>
  <c r="I9" i="9"/>
  <c r="D7" i="9"/>
  <c r="C16" i="15"/>
  <c r="I21" i="15"/>
  <c r="I22" i="15"/>
  <c r="H14" i="15"/>
  <c r="H17" i="15"/>
  <c r="F14" i="15"/>
  <c r="F17" i="15"/>
  <c r="D14" i="15"/>
  <c r="D17" i="15"/>
  <c r="C17" i="15"/>
  <c r="C14" i="15"/>
  <c r="I19" i="15"/>
  <c r="E14" i="15"/>
  <c r="E12" i="15" s="1"/>
  <c r="E17" i="15"/>
  <c r="G14" i="15"/>
  <c r="G17" i="15"/>
  <c r="I20" i="15"/>
  <c r="C15" i="15"/>
  <c r="J26" i="1"/>
  <c r="I8" i="8"/>
  <c r="I10" i="8"/>
  <c r="I11" i="8"/>
  <c r="J215" i="1"/>
  <c r="J210" i="1" s="1"/>
  <c r="D210" i="1"/>
  <c r="D185" i="1" s="1"/>
  <c r="E212" i="1"/>
  <c r="E12" i="1" s="1"/>
  <c r="E209" i="1"/>
  <c r="I212" i="1"/>
  <c r="I12" i="1" s="1"/>
  <c r="I209" i="1"/>
  <c r="J222" i="1"/>
  <c r="F219" i="1"/>
  <c r="J219" i="1" s="1"/>
  <c r="F222" i="1"/>
  <c r="D216" i="1"/>
  <c r="D16" i="1" s="1"/>
  <c r="J221" i="1"/>
  <c r="H214" i="1"/>
  <c r="H14" i="1" s="1"/>
  <c r="H217" i="1"/>
  <c r="G214" i="1"/>
  <c r="G14" i="1" s="1"/>
  <c r="G217" i="1"/>
  <c r="D217" i="1"/>
  <c r="D214" i="1"/>
  <c r="I25" i="8"/>
  <c r="J112" i="1"/>
  <c r="J127" i="1"/>
  <c r="I13" i="9"/>
  <c r="I18" i="9"/>
  <c r="I35" i="9"/>
  <c r="I13" i="8"/>
  <c r="I13" i="7"/>
  <c r="J43" i="1"/>
  <c r="J44" i="1"/>
  <c r="J45" i="1"/>
  <c r="J46" i="1"/>
  <c r="J48" i="1"/>
  <c r="J49" i="1"/>
  <c r="J50" i="1"/>
  <c r="J51" i="1"/>
  <c r="J53" i="1"/>
  <c r="J54" i="1"/>
  <c r="J55" i="1"/>
  <c r="J56" i="1"/>
  <c r="J102" i="1" l="1"/>
  <c r="D209" i="1"/>
  <c r="D184" i="1" s="1"/>
  <c r="D14" i="1"/>
  <c r="I7" i="9"/>
  <c r="C10" i="15"/>
  <c r="I15" i="15"/>
  <c r="I10" i="15" s="1"/>
  <c r="I17" i="15"/>
  <c r="D9" i="15"/>
  <c r="D7" i="15" s="1"/>
  <c r="D12" i="15"/>
  <c r="F9" i="15"/>
  <c r="F7" i="15" s="1"/>
  <c r="F12" i="15"/>
  <c r="H9" i="15"/>
  <c r="H7" i="15" s="1"/>
  <c r="H12" i="15"/>
  <c r="G9" i="15"/>
  <c r="G7" i="15" s="1"/>
  <c r="G12" i="15"/>
  <c r="E9" i="15"/>
  <c r="E7" i="15" s="1"/>
  <c r="C9" i="15"/>
  <c r="I14" i="15"/>
  <c r="C12" i="15"/>
  <c r="I12" i="15" s="1"/>
  <c r="C11" i="15"/>
  <c r="I16" i="15"/>
  <c r="I11" i="15" s="1"/>
  <c r="J41" i="1"/>
  <c r="J38" i="1"/>
  <c r="J39" i="1"/>
  <c r="J40" i="1"/>
  <c r="E207" i="1"/>
  <c r="E182" i="1" s="1"/>
  <c r="E184" i="1"/>
  <c r="I207" i="1"/>
  <c r="I182" i="1" s="1"/>
  <c r="I184" i="1"/>
  <c r="I7" i="8"/>
  <c r="I9" i="1"/>
  <c r="G9" i="1"/>
  <c r="H212" i="1"/>
  <c r="H12" i="1" s="1"/>
  <c r="H209" i="1"/>
  <c r="H9" i="1"/>
  <c r="G212" i="1"/>
  <c r="G12" i="1" s="1"/>
  <c r="G209" i="1"/>
  <c r="J216" i="1"/>
  <c r="J211" i="1" s="1"/>
  <c r="D211" i="1"/>
  <c r="J217" i="1"/>
  <c r="D212" i="1"/>
  <c r="D12" i="1" s="1"/>
  <c r="F214" i="1"/>
  <c r="F217" i="1"/>
  <c r="J68" i="1"/>
  <c r="J69" i="1"/>
  <c r="J70" i="1"/>
  <c r="J71" i="1"/>
  <c r="J74" i="1"/>
  <c r="J75" i="1"/>
  <c r="J76" i="1"/>
  <c r="D10" i="1"/>
  <c r="E11" i="1"/>
  <c r="F11" i="1"/>
  <c r="G11" i="1"/>
  <c r="H11" i="1"/>
  <c r="I11" i="1"/>
  <c r="E262" i="1"/>
  <c r="F262" i="1"/>
  <c r="G262" i="1"/>
  <c r="H262" i="1"/>
  <c r="I262" i="1"/>
  <c r="D262" i="1"/>
  <c r="J263" i="1"/>
  <c r="J264" i="1"/>
  <c r="J265" i="1"/>
  <c r="J266" i="1"/>
  <c r="H34" i="6"/>
  <c r="G34" i="6"/>
  <c r="F34" i="6"/>
  <c r="E34" i="6"/>
  <c r="D34" i="6"/>
  <c r="C34" i="6"/>
  <c r="H24" i="6"/>
  <c r="G24" i="6"/>
  <c r="F24" i="6"/>
  <c r="E24" i="6"/>
  <c r="D24" i="6"/>
  <c r="C24" i="6"/>
  <c r="I25" i="6"/>
  <c r="I26" i="6"/>
  <c r="I27" i="6"/>
  <c r="I28" i="6"/>
  <c r="I35" i="6"/>
  <c r="I8" i="6" s="1"/>
  <c r="I36" i="6"/>
  <c r="I9" i="6" s="1"/>
  <c r="I37" i="6"/>
  <c r="I10" i="6" s="1"/>
  <c r="I38" i="6"/>
  <c r="I11" i="6" s="1"/>
  <c r="H7" i="5"/>
  <c r="G7" i="5"/>
  <c r="F7" i="5"/>
  <c r="E7" i="5"/>
  <c r="D7" i="5"/>
  <c r="C7" i="5"/>
  <c r="J47" i="1"/>
  <c r="I47" i="1"/>
  <c r="H47" i="1"/>
  <c r="G47" i="1"/>
  <c r="F47" i="1"/>
  <c r="E47" i="1"/>
  <c r="D47" i="1"/>
  <c r="I72" i="1"/>
  <c r="H72" i="1"/>
  <c r="G72" i="1"/>
  <c r="F72" i="1"/>
  <c r="E72" i="1"/>
  <c r="D72" i="1"/>
  <c r="I67" i="1"/>
  <c r="H67" i="1"/>
  <c r="G67" i="1"/>
  <c r="F67" i="1"/>
  <c r="E67" i="1"/>
  <c r="D67" i="1"/>
  <c r="I62" i="1"/>
  <c r="H62" i="1"/>
  <c r="G62" i="1"/>
  <c r="F62" i="1"/>
  <c r="E62" i="1"/>
  <c r="D62" i="1"/>
  <c r="J52" i="1"/>
  <c r="I52" i="1"/>
  <c r="H52" i="1"/>
  <c r="G52" i="1"/>
  <c r="F52" i="1"/>
  <c r="E52" i="1"/>
  <c r="D52" i="1"/>
  <c r="J42" i="1"/>
  <c r="I42" i="1"/>
  <c r="H42" i="1"/>
  <c r="G42" i="1"/>
  <c r="F42" i="1"/>
  <c r="E42" i="1"/>
  <c r="D42" i="1"/>
  <c r="I7" i="5" l="1"/>
  <c r="F14" i="1"/>
  <c r="F212" i="1"/>
  <c r="E17" i="1"/>
  <c r="E7" i="1" s="1"/>
  <c r="E22" i="1"/>
  <c r="H17" i="1"/>
  <c r="H22" i="1"/>
  <c r="F17" i="1"/>
  <c r="F22" i="1"/>
  <c r="I17" i="1"/>
  <c r="I7" i="1" s="1"/>
  <c r="I22" i="1"/>
  <c r="D17" i="1"/>
  <c r="D7" i="1" s="1"/>
  <c r="D22" i="1"/>
  <c r="G17" i="1"/>
  <c r="G22" i="1"/>
  <c r="I9" i="15"/>
  <c r="I7" i="15" s="1"/>
  <c r="C7" i="15"/>
  <c r="J37" i="1"/>
  <c r="H207" i="1"/>
  <c r="H182" i="1" s="1"/>
  <c r="H184" i="1"/>
  <c r="D207" i="1"/>
  <c r="D182" i="1" s="1"/>
  <c r="D186" i="1"/>
  <c r="G207" i="1"/>
  <c r="G182" i="1" s="1"/>
  <c r="G184" i="1"/>
  <c r="I7" i="6"/>
  <c r="D11" i="1"/>
  <c r="J260" i="1"/>
  <c r="J15" i="1" s="1"/>
  <c r="I10" i="1"/>
  <c r="E10" i="1"/>
  <c r="J261" i="1"/>
  <c r="J16" i="1" s="1"/>
  <c r="F10" i="1"/>
  <c r="F12" i="1"/>
  <c r="F209" i="1"/>
  <c r="J258" i="1"/>
  <c r="J13" i="1" s="1"/>
  <c r="G7" i="1"/>
  <c r="G10" i="1"/>
  <c r="J259" i="1"/>
  <c r="H10" i="1"/>
  <c r="H7" i="1"/>
  <c r="D9" i="1"/>
  <c r="J66" i="1"/>
  <c r="J21" i="1" s="1"/>
  <c r="J63" i="1"/>
  <c r="J65" i="1"/>
  <c r="J64" i="1"/>
  <c r="J214" i="1"/>
  <c r="J14" i="1" s="1"/>
  <c r="J262" i="1"/>
  <c r="J87" i="1"/>
  <c r="J82" i="1" s="1"/>
  <c r="J72" i="1"/>
  <c r="J67" i="1"/>
  <c r="I24" i="6"/>
  <c r="I34" i="6"/>
  <c r="J257" i="1" l="1"/>
  <c r="J25" i="1"/>
  <c r="J20" i="1"/>
  <c r="J10" i="1" s="1"/>
  <c r="J24" i="1"/>
  <c r="J19" i="1"/>
  <c r="J9" i="1" s="1"/>
  <c r="J18" i="1"/>
  <c r="J23" i="1"/>
  <c r="J11" i="1"/>
  <c r="J186" i="1"/>
  <c r="F207" i="1"/>
  <c r="F182" i="1" s="1"/>
  <c r="F184" i="1"/>
  <c r="J185" i="1"/>
  <c r="J8" i="1"/>
  <c r="J183" i="1"/>
  <c r="J212" i="1"/>
  <c r="J209" i="1"/>
  <c r="F7" i="1"/>
  <c r="F9" i="1"/>
  <c r="J62" i="1"/>
  <c r="J12" i="1" l="1"/>
  <c r="J17" i="1"/>
  <c r="J22" i="1"/>
  <c r="J207" i="1"/>
  <c r="J182" i="1" s="1"/>
  <c r="J184" i="1"/>
  <c r="J7" i="1" l="1"/>
</calcChain>
</file>

<file path=xl/sharedStrings.xml><?xml version="1.0" encoding="utf-8"?>
<sst xmlns="http://schemas.openxmlformats.org/spreadsheetml/2006/main" count="962" uniqueCount="251">
  <si>
    <t>всего</t>
  </si>
  <si>
    <t>всего, в том числе:</t>
  </si>
  <si>
    <t>МБ</t>
  </si>
  <si>
    <t>ФБ</t>
  </si>
  <si>
    <t>ОБ</t>
  </si>
  <si>
    <t>ВБ</t>
  </si>
  <si>
    <t>Наименование направления (подпрограммы), структурного элемента муниципальной программы (комплексной программы), мероприятия (результата)</t>
  </si>
  <si>
    <t>Направление расходов, вид расходов</t>
  </si>
  <si>
    <t xml:space="preserve">Наименование  расходов </t>
  </si>
  <si>
    <t>№ п/п</t>
  </si>
  <si>
    <t>1.1</t>
  </si>
  <si>
    <t>1.2</t>
  </si>
  <si>
    <t>1.3</t>
  </si>
  <si>
    <t>1.4</t>
  </si>
  <si>
    <t>1.1.1</t>
  </si>
  <si>
    <t>1.2.1</t>
  </si>
  <si>
    <t>1.2.2</t>
  </si>
  <si>
    <t>1.1.2</t>
  </si>
  <si>
    <t>1.3.1</t>
  </si>
  <si>
    <t>1.4.1</t>
  </si>
  <si>
    <t>Объем финансового обеспечения по годам &lt;23&gt;, тыс. рублей</t>
  </si>
  <si>
    <t>Наименование мероприятия (результата) и источники финансирования</t>
  </si>
  <si>
    <t>Объем финансового обеспечения по годам реализации, тыс. рублей</t>
  </si>
  <si>
    <t>Всего по проекту:</t>
  </si>
  <si>
    <t>Местный бюджет</t>
  </si>
  <si>
    <t>Федеральный бюджет</t>
  </si>
  <si>
    <t>Областной бюджет</t>
  </si>
  <si>
    <t>Внебюджетные источники</t>
  </si>
  <si>
    <t>1.1.3</t>
  </si>
  <si>
    <t>1.1.4</t>
  </si>
  <si>
    <t>1.2.3</t>
  </si>
  <si>
    <t>1.2.4</t>
  </si>
  <si>
    <t xml:space="preserve">Муниципальный проект: «Создание условий в обеспечении подготовки спортивного резерва для спортивных сборных команд Вологодской области, в организации и проведении организованных занятий граждан физической культурой»  </t>
  </si>
  <si>
    <t>1.3.2</t>
  </si>
  <si>
    <t>1.3.3</t>
  </si>
  <si>
    <t>1.3.4</t>
  </si>
  <si>
    <t>1.4.2</t>
  </si>
  <si>
    <t>1.4.3</t>
  </si>
  <si>
    <t>1.4.4</t>
  </si>
  <si>
    <t xml:space="preserve">ХАРАКТЕРИСТИКА
направлений расходов финансовых мероприятий (результатов) структурных элементов проектной части муниципальной программы  </t>
  </si>
  <si>
    <t>1.</t>
  </si>
  <si>
    <t>2.</t>
  </si>
  <si>
    <t>2.1</t>
  </si>
  <si>
    <t>2.2</t>
  </si>
  <si>
    <t>2.3</t>
  </si>
  <si>
    <t>3.</t>
  </si>
  <si>
    <t>3.1</t>
  </si>
  <si>
    <t>3.2</t>
  </si>
  <si>
    <t xml:space="preserve">Субсидии на иные цели муниципальным учреждениям, связанные с решением задач структурных элементов проектной части муниципальной программы  </t>
  </si>
  <si>
    <t xml:space="preserve">Субсидии бюджетным учреждениям </t>
  </si>
  <si>
    <t>Предоставление субсидий на иные цели БУК СМО "Сокольская ЦБС"  в рамках регионального проекта "Сельская библиотека"</t>
  </si>
  <si>
    <t>Предоставление субсидий на иные цели учреждения культурно-досугового типа  в рамках регионального проекта "Сельский дом культуры"</t>
  </si>
  <si>
    <t xml:space="preserve">Предоставление субсидий на иные цели БУК СМО ЦНКиХР "Сокольский"  в рамках регионального проекта «Центр народной культуры – традиции и новации»  </t>
  </si>
  <si>
    <t>Обеспечение реализации мероприятий по ремонту и капитальному ремонту учреждений культурно-досугового типа</t>
  </si>
  <si>
    <t>Обеспечение реализации мероприятий по оснащению центров народной культуры</t>
  </si>
  <si>
    <t>Предоставление субсидий на иные цели учреждениям физической культуры и спорта на создание "умной" спортивной площадки</t>
  </si>
  <si>
    <t>Предоставление субсидий на иные цели учреждениям физической культуры и спорта на  осуществление спортивной подготовки (участие в соревнованиях, проведение тренировочных сборов, приобретение оборудования и инвентаря)</t>
  </si>
  <si>
    <t>Обеспечение реализации ме-роприятий по созданию условий в обеспечении подготовки спортивного резерва</t>
  </si>
  <si>
    <t xml:space="preserve">Обеспечение реализации мероприятий по организации и проведению на территории муниципального образования по месту жительства и (или) по месту отдыха организованных занятий граждан физической культурой </t>
  </si>
  <si>
    <t xml:space="preserve">Задача проекта: «Обеспечение к концу 2030 года  создания  «умной» спортивной площадки» </t>
  </si>
  <si>
    <t>4. Финансовое обеспечение реализации проекта 
«Создание условий в обеспечении подготовки спортивного резерва для спортивных сборных команд Вологодской области, в организации и проведении организованных занятий граждан физической культурой»</t>
  </si>
  <si>
    <t>Предоставление субсидий на выплату вознаграждения тренерам, организующим занятия с населением по месту жительства</t>
  </si>
  <si>
    <t>4.</t>
  </si>
  <si>
    <t>4.1</t>
  </si>
  <si>
    <t>4.2</t>
  </si>
  <si>
    <t>4.3</t>
  </si>
  <si>
    <t>4. Финансовое обеспечение муниципальной программы 
 «Развитие культуры, туризма, спорта и реализация молодёжной политики на территории Сокольского муниципального округа»</t>
  </si>
  <si>
    <t>&lt;*&gt; МБ – местный бюджет; ФБ – федеральный бюджет; ОБ – областной бюджет; ВБ – внебюджетные источники финансирования (государственные внебюджетные фонды, средства юридических и физических лиц (семей), являющихся  участниками мероприятий муниципальной программы).</t>
  </si>
  <si>
    <t xml:space="preserve">Муниципальная программа «Развитие культуры, туризма, спорта и реализация молодёжной политики на территории Сокольского муниципального округа»
</t>
  </si>
  <si>
    <t>Ответственный исполнитель, соисполнитель, исполнитель муниципальной программы, направление, структурный элемент, мероприятие (результат)</t>
  </si>
  <si>
    <t>Источник финансового обеспечения &lt;*&gt;</t>
  </si>
  <si>
    <t>Объем финансового обеспечения по годам, тыс. руб.</t>
  </si>
  <si>
    <t>Характеристика направления расходов</t>
  </si>
  <si>
    <t>приложение к паспорту муниципального проекта</t>
  </si>
  <si>
    <t>приложение к паспорту комплекса процессных мероприятий</t>
  </si>
  <si>
    <t>Наименование мероприятия/источника финансового обеспечения &lt;*&gt;</t>
  </si>
  <si>
    <t xml:space="preserve"> к паспорту муниципальной программы</t>
  </si>
  <si>
    <t>Приложение 2</t>
  </si>
  <si>
    <t>1.5</t>
  </si>
  <si>
    <t>1.5.1</t>
  </si>
  <si>
    <t>1.5.2</t>
  </si>
  <si>
    <t>1.5.3</t>
  </si>
  <si>
    <t>1.5.4</t>
  </si>
  <si>
    <t>Задача проекта: «Введение в эксплуатацию быстровозводимых физкультурно-оздоровительных комплексов  - 1 объект к 2030 году»</t>
  </si>
  <si>
    <t>Задача проекта: «Введение в эксплуатацию физкультурно-оздоровительного комплекса  - 1 объект к 2030 году»</t>
  </si>
  <si>
    <t>4. Финансовое обеспечение реализации проекта 
«Освещенная тропа здоровья»</t>
  </si>
  <si>
    <t xml:space="preserve">      </t>
  </si>
  <si>
    <t>Мероприятие: Расходы на обеспечение функций органов местного самоуправления, территориальных органов Администрации, всего,
в том числе:</t>
  </si>
  <si>
    <t>Комплекс процессного мероприятия: "Обеспечение деятельности органов местного самоуправления",  всего,
в том числе:</t>
  </si>
  <si>
    <t>Мероприятие: Библиотеки</t>
  </si>
  <si>
    <t>Мероприятие: Дополнительное образование детей учреждения по внешкольной работе с детьми</t>
  </si>
  <si>
    <t>Мероприятие: МИГ</t>
  </si>
  <si>
    <t>Мероприятие: Учреждения физической культуры и спорта</t>
  </si>
  <si>
    <t>1.6</t>
  </si>
  <si>
    <t>1.7</t>
  </si>
  <si>
    <t>1.7.1</t>
  </si>
  <si>
    <t>1.7.2</t>
  </si>
  <si>
    <t>Мероприятие: Дополнительное образование детей учреждения по внешкольной работе с детьми, всего,
в том числе:</t>
  </si>
  <si>
    <t>Мероприятие: Библиотеки, всего,
в том числе:</t>
  </si>
  <si>
    <t>Мероприятие: Дворцы и дома культуры,
другие учреждения культуры, всего,
в том числе:</t>
  </si>
  <si>
    <t>Мероприятие: Музеи и постоянные выставки, всего,
в том числе:</t>
  </si>
  <si>
    <t>Мероприятие: МИГ, всего,
в том числе:</t>
  </si>
  <si>
    <t>Мероприятие: Учреждения физической культуры и спорта, всего,
в том числе:</t>
  </si>
  <si>
    <t>Мероприятие: Обеспечение функциониро -вания казенного учреждения, всего,
в том числе:</t>
  </si>
  <si>
    <t>4. Финансовое обеспечение комплекса процессных мероприятий 
  "Обеспечение выполнения муниципального задания учреждений"</t>
  </si>
  <si>
    <t>4. Финансовое обеспечение комплекса процессных мероприятий 
"Обеспечение деятельности казенных учреждений"</t>
  </si>
  <si>
    <t>4. Финансовое обеспечение комплекса процессных мероприятий 
"Обеспечение деятельности органов местного самоуправления"</t>
  </si>
  <si>
    <t>4. Финансовое обеспечение комплекса процессных мероприятий 
"Ежемесячные и ежегодные денежные компенсации"</t>
  </si>
  <si>
    <t>Комплекс процессного мероприятия "Ежемесячные и ежегодные денежные компенсации"</t>
  </si>
  <si>
    <t>Комплекс процессного мероприятия: "Обеспечение деятельности казенных учреждений", всего,
в том числе:</t>
  </si>
  <si>
    <t>Комплекс процессного мероприятия:  "Обеспечение выполнения 
муниципального задания учреждений", всего,
в том числе:</t>
  </si>
  <si>
    <t>Комплекс процессного мероприятия "Ежемесячные и ежегодные денежные компенсации", всего,
в том числе:</t>
  </si>
  <si>
    <t>Мероприятие:  "Возмещение расходов по оплате жилого помещения, отопления и освещения отдельным категориям граждан, проживающих и работающих в сельской местности", всего,
в том числе:</t>
  </si>
  <si>
    <t>Мероприятие: Музей и постоянные выставки</t>
  </si>
  <si>
    <t>Мероприятие: Дворцы и дома культуры, другие учреждения культуры</t>
  </si>
  <si>
    <t>Мероприятие: Расходы на обеспечение функций органов местного самоуправления, территориальных органов Администрации</t>
  </si>
  <si>
    <t>Комплекс процессного мероприятия «Обеспечение деятельности органов местного самоуправления»</t>
  </si>
  <si>
    <t>Муниципальный проект: «Россия -  страна возможностей»</t>
  </si>
  <si>
    <t>Муниципальный проект: «Семейные ценности и инфраструктура культуры»</t>
  </si>
  <si>
    <t>Муниципальный проект: «Строительство физкультурно-оздоровительного комплекса для игровых видов спорта»</t>
  </si>
  <si>
    <t>Муниципальный проект: "Освещенная тропа здоровья"</t>
  </si>
  <si>
    <t>1.3.5</t>
  </si>
  <si>
    <t>4. Финансовое обеспечение реализации проекта 
"Обеспечение развития и укрепления материально-технической базы 
муниципальных учреждений отрасли культуры"</t>
  </si>
  <si>
    <t>Задача проекта:  "Увеличение доли  сельских учреждений культуры, находящихся в удовлетворительном состоянии, в общем количестве зданий данных учреждений до 100 процентов к 2030 году; сохранение доли центров народной культуры, в которых обеспечено укрепление материально-технической базы  на уровне 100 процентов к 2030 году; увеличение количества новых книг не менее 450 единиц ежегодно"</t>
  </si>
  <si>
    <t xml:space="preserve">Муниципальный проект  «Обеспечение развития и укрепления материально-технической базы муниципальных учреждений отрасли культуры»  </t>
  </si>
  <si>
    <t xml:space="preserve">Соисполнитель: Управление физической культуры и спорта Администрации Сокольского муниципального округа </t>
  </si>
  <si>
    <t>Комплексы процессных мероприятий муниципальной программы «Развитие культуры, туризма, спорта и реализация молодёжной политики на территории Сокольского муниципального округа»</t>
  </si>
  <si>
    <t xml:space="preserve">Ответственный исполнитель: Управление культуры, молодёжной политики и туризма Сокольского муниципального округа Вологодской области  </t>
  </si>
  <si>
    <t>Муниципальный проект: "Обеспечение развития и укрепления материально-технической базы муниципальных учреждений отрасли культуры"</t>
  </si>
  <si>
    <t>Обеспечение реализации мероприятий по ремонту и капитальному ремонту, укреплению материально-технической базы учреждений отрасли культуры</t>
  </si>
  <si>
    <t>Обеспечение реализации мероприятий по ремонту и капитальному ремонту библиотек</t>
  </si>
  <si>
    <t xml:space="preserve">Предоставление субсидий на иные цели БУК СМО "Сокольская ЦБС"   на комплектование книжных фондов  </t>
  </si>
  <si>
    <t>Обеспечение реализации 
мероприятий по комплектованию книжных фондов библиотек</t>
  </si>
  <si>
    <t>Обеспечение реализации
 мероприятий по ремонту и капитальному ремонту, укреплению материально-технической базы БУ СМО "МИГ"</t>
  </si>
  <si>
    <t>Предоставление субсидий на иные цели БУ СМО "МИГ" на материально--техническое обеспечение</t>
  </si>
  <si>
    <t>4. Финансовое обеспечение реализации проекта
"Обеспечение развития и укрепление материально-технической базы 
муниципальных физкультурно-спортивных организаций"</t>
  </si>
  <si>
    <t>Муниципальный проект: "Обеспечение развития и укрепление материально-технической базы муниципальных физкультурно-спортивных организаций"</t>
  </si>
  <si>
    <t xml:space="preserve">Обеспечение реализации ме-роприятий по приобретению спортивно - технологического оборудования  </t>
  </si>
  <si>
    <t xml:space="preserve">Обеспечение реализации ме-роприятий по закупке оборудования для создания "умных" спортивных площадок
</t>
  </si>
  <si>
    <t>Обеспечение реализации ме-роприятий по приобретению спортивного оборудования, инвентаря и  специализированной техники</t>
  </si>
  <si>
    <t xml:space="preserve">Задача проекта: «Оснащены объекты спортивной инфраструктуры комплектом спортивного оборудования - 1 комплект  к 2030 году» </t>
  </si>
  <si>
    <t xml:space="preserve">Субсидии автономным учреждениям </t>
  </si>
  <si>
    <t>3.3</t>
  </si>
  <si>
    <t xml:space="preserve">Задача проекта: «Сохранение численности лиц с ограниченными возможностями здоровья и инвалидов, в том числе детей-инвалидов, занимающихся физической культурой и спортом не менее 15 человек ежегодно.  
</t>
  </si>
  <si>
    <t>Муниципальный проект: "Создание условий в обеспечении подготовки спортивного резерва для спортивных сборных команд Вологодской области, в организации и проведении организованных занятий граждан физической культурой"</t>
  </si>
  <si>
    <t xml:space="preserve">Предоставление субсидий на иные цели БУК СМО "Сокольская ЦБС"      </t>
  </si>
  <si>
    <t>Обеспечение реализации мероприятий по капитальному ремонту библиотек</t>
  </si>
  <si>
    <t>Предоставление субсидий на иные цели   учреждениям культурно-досугового типа</t>
  </si>
  <si>
    <t>Обеспечение реализации мероприятий по капитальному ремонту учрежджений культурно-досугового типа</t>
  </si>
  <si>
    <t>Предоставление субсидий на иные цели  МАУ СМО «Физкультурно-оздоровительный центр города Кадникова».</t>
  </si>
  <si>
    <t xml:space="preserve"> Обеспечение реализации мероприятия на поставку и монтаж оборудования для быстровозводимого физкультурно-оздоровительного комплекса       </t>
  </si>
  <si>
    <t>5.</t>
  </si>
  <si>
    <t>Обеспечение реализации мероприятия по обустройству освещенной тропы здоровья</t>
  </si>
  <si>
    <t>5.1</t>
  </si>
  <si>
    <t>6.</t>
  </si>
  <si>
    <t>4. Финансовое обеспечение реализации проекта 
"Строительство физкультурно-оздоровительного комплекса для игровых видов спорта"</t>
  </si>
  <si>
    <t>Муниципальный проект: "Строительство физкультурно-оздоровительного комплекса для игровых видов спорта"</t>
  </si>
  <si>
    <t>6.1</t>
  </si>
  <si>
    <t>6.2</t>
  </si>
  <si>
    <t>Обеспечение реализации мероприятия по разработке ПСД на строительство ФОКа (стадион "Сухонский" 
ул. Советская, 121)</t>
  </si>
  <si>
    <t>Предоставление субсидий на иные цели  МАУ ДО СШ "Сухона"</t>
  </si>
  <si>
    <t>Мероприятие: Реализация расходных обязательств в части обеспечения выплаты заработной платы работникам муниципальных учреждений</t>
  </si>
  <si>
    <t>Мероприятие: Реализация расходных обязательств в части обеспечения выплаты заработной платы работникам муниципальных учреждений, всего,
в том числе:</t>
  </si>
  <si>
    <t>7.</t>
  </si>
  <si>
    <t>7.1</t>
  </si>
  <si>
    <t>7.2</t>
  </si>
  <si>
    <t>Предоставление субсидий на иные цели  БУ СМО "МИГ"</t>
  </si>
  <si>
    <t>Обеспечение реализации мероприятия:  на инфраструктурный блок 
программы - не более 50% от общего объема финансирования  на содержательный  блок  программы - не менее 50% от 
общего объема финансирования</t>
  </si>
  <si>
    <t xml:space="preserve">Обеспечение реализации мероприятия:  на инфраструктурный блок 
программы - не более 50% от общего объема финансирования  на содержательный  блок  программы - не менее 50% от 
общего объема финансирования  </t>
  </si>
  <si>
    <t>4. Финансовое обеспечение реализации проекта 
"Россия -  страна возможностей"</t>
  </si>
  <si>
    <t>Муниципальный проект: "Россия -  страна возможностей"</t>
  </si>
  <si>
    <t>8.</t>
  </si>
  <si>
    <t>4. Финансовое обеспечение реализации проекта 
"Семейные ценности и инфраструктура культуры"</t>
  </si>
  <si>
    <t>Муниципальный проект: "Семейные ценности и инфраструктура культуры"</t>
  </si>
  <si>
    <t>8.1</t>
  </si>
  <si>
    <t>Предоставление субсидий на иные цели БУ ДО СМО "Кадниковская ДШИ им. В.А. Гаврилина"</t>
  </si>
  <si>
    <t>Муниципальные проекты муниципальной программы «Развитие культуры, туризма, спорта и реализация молодёжной политики на территории Сокольского муниципального округа»</t>
  </si>
  <si>
    <t>Предоставление субсидий на иные цели муниципальным учреждениям отрасли культуры</t>
  </si>
  <si>
    <t xml:space="preserve">Предоставление субсидий на иные цели учреждениям физической культуры и спорта на приобретение спортивного оборудования, инвентаря и специализированной техники
</t>
  </si>
  <si>
    <t xml:space="preserve">Обеспечение реализации мероприятий по  созданию условий для занятий инвалидов, лиц с ограниченными возможностями здоровья физической культурой и спортом </t>
  </si>
  <si>
    <t xml:space="preserve">Предоставление субсидий на иные цели  МАУ ДО СШ "Сухона" </t>
  </si>
  <si>
    <t>Задача проекта: «Увеличение объектов "Освещенная тропа здоровья" до 2 к 2030 году»</t>
  </si>
  <si>
    <t>Задача проекта: "Реализация программы комплексного развития молодежной политики в субъектах Российской Федерации  "Регион для молодых""</t>
  </si>
  <si>
    <t xml:space="preserve">Обеспечение реализации мероприятий по приобретению музыкальных инструментов, оборудования и учебных материалов  </t>
  </si>
  <si>
    <t>Комплекс процессного мероприятия: "Обеспечение деятельности казенных учреждений"</t>
  </si>
  <si>
    <t>Мероприятие: Обеспечение функционирования казенного учреждения</t>
  </si>
  <si>
    <t>4. Финансовое обеспечение реализации проекта 
"Обеспечение реализации мероприятий по ремонту и капитальному ремонту  
муниципальных учреждений культуры, физической культуры и спорта"</t>
  </si>
  <si>
    <t>Муниципальный проект:"Обеспечение реализации мероприятий по ремонту и капитальному ремонту муниципальных учреждений культуры, физической культуры и спорта"</t>
  </si>
  <si>
    <t>Муниципальный проект: "Обеспечение реализации мероприятий по ремонту и капитальному ремонту  
муниципальных учреждений культуры, физической культуры и спорта"</t>
  </si>
  <si>
    <t xml:space="preserve">Муниципальный проект: "Обеспечение развития и укрепление материально-технической базы муниципальных физкультурно-спортивных организаций"
</t>
  </si>
  <si>
    <t>Задача проекта:  "Улучшение инфраструктуры сферы культуры путем приобретения музыкальных инструментов и оборудования для детских школ искусств"</t>
  </si>
  <si>
    <t>Мероприятие (результат):  Приобретение  музыкальных инструментов, оборудования и материалов для  детских школ искусств</t>
  </si>
  <si>
    <t>Мероприятие (результат):  Разработка проектно-сметной документации на строительство ФОКа</t>
  </si>
  <si>
    <t>Мероприятие (результат):  Осуществление капитальных вложений в объекты муниципальной собственности субьектов Российской Федерации</t>
  </si>
  <si>
    <t>Мероприятие (результат):  Реализация мероприятий по обустройству объектов городской и сельской инфраструктуры для занятий физической культурой и спортом</t>
  </si>
  <si>
    <t xml:space="preserve">Задача проекта:«Увеличение к концу 2030 года посещений библиотек до 10,4 на 1 жителя, сохранение средней численности участников клубных формирований в расчете 180 человек на 1 тыс. человек»  </t>
  </si>
  <si>
    <t>Мероприятие (результат): Ремонт и капитальный ремонт библиотек</t>
  </si>
  <si>
    <t>Мероприятие (результат):  Ремонт и капитальный ремонт учреждений культурно-досугового типа</t>
  </si>
  <si>
    <t>Мероприятие (результат):   Обеспечение условий для развития на территории Сокольского муниципального округа физической культуры и спорта</t>
  </si>
  <si>
    <t>Мероприятие (результат): создание условий для занятий инвалидов, лиц с ограниченными возможностями здоровья физической культурой и спортом</t>
  </si>
  <si>
    <t>Задача проекта: «Сохранение числа жителей округа,  систематически занимающихся физической культурой и спортом в организованных группах не менее 300 человек ежегодно»</t>
  </si>
  <si>
    <t>Мероприятие (результат):  Обеспечение реализации мероприятий по организации и проведению на территории муниципального образования по месту жительства и (или) по месту отдыха организованных занятий граждан физичнской культурой</t>
  </si>
  <si>
    <t>Задача проекта: «Обеспечение к концу 2030 года учреждений физической культуры и спорта спортивным оборудованием и спортивным  инвентарем»</t>
  </si>
  <si>
    <t>Мероприятие (результат): Обеспечение реализации мероприятий по приобретению спортивного оборудования, инвентаря и специализированной техники</t>
  </si>
  <si>
    <t>Мероприятие (результат):  Обеспечение реализации мероприятий по закупке оборудованиядля создания "умных" спортивных площадок</t>
  </si>
  <si>
    <t xml:space="preserve">Мероприятие (результат):  Оснащение объектов спортивной инфраструктуры спортивно-технологическим оборудованием  </t>
  </si>
  <si>
    <t>Мероприятие (результат): 
Обеспечение реализации мероприятий по укреплению материально-технической базы БУ СМО "МИГ"</t>
  </si>
  <si>
    <t>Мероприятие (результат): Обеспечение развития и укрепление материально-технической базы муниципальных учреждений отрасли культуры</t>
  </si>
  <si>
    <t xml:space="preserve">Направление: Проведение ремонта и капитального ремонта библиотек  </t>
  </si>
  <si>
    <t>Направление:  Проведение 
ремонта и капитального ремонта учреждений культурно-досугового типа</t>
  </si>
  <si>
    <t>Направление: Оснащение  центра традиционной народной культуры</t>
  </si>
  <si>
    <t>Мероприятие (результат): Обеспечение развития и укрепление материально-технической базы муниципальных учреждений отрасли культуры,
в том числе:</t>
  </si>
  <si>
    <t xml:space="preserve">Направление:
Обеспечение комплектования библиотечных фондов </t>
  </si>
  <si>
    <t>Мероприятие (результат): Создание условий для занятий инвалидов, лиц с ограниченными возможностями здоровья физической культурой и спортом</t>
  </si>
  <si>
    <t>Мероприятие (результат):  Обеспечение реализации мероприятий по организации и проведению на территории муниципального образования по местужительства и (или) по месту отдыха организованных занятий граждан физической культурой</t>
  </si>
  <si>
    <t>Мероприятие (результат):  Ремонт и капитальный ремонт библиотек</t>
  </si>
  <si>
    <t>Мероприятие (результат):   Ремонт и капитальный ремонт учреждений культурно-досугового типа</t>
  </si>
  <si>
    <t>Мероприятие (результат):  Обеспечение условий для развития на территории Сокольского муниципального округа физической культуры и спорта</t>
  </si>
  <si>
    <t>Обеспечение реализации мероприятия по строительству ФОКа, площадью 2090 кв.м. (стадион «Сухонский», ул. Советская, 121)</t>
  </si>
  <si>
    <t>Мероприятие (результат): Реализация программы комплексного развития молодежной политики в регионах Российской Федерации "Регион для молодых"</t>
  </si>
  <si>
    <t>Мероприятие (результат): Реализация программы комплексного развития молодежной политики в регионах Российской Федерации "Регион для молодых"; за исключением расходов, предусмотренных на софинансирование субсидий из федерального бюджета</t>
  </si>
  <si>
    <t>Мероприятие (результат):  Приобретение музыкальных инструментов, оборудования и материалов для детских школ искусств</t>
  </si>
  <si>
    <t xml:space="preserve">Мероприятие (результат): Обеспечение реализации мероприятий по укреплению материально-технической базы БУ СМО "МИГ"
 </t>
  </si>
  <si>
    <t xml:space="preserve">Направление: Проведение ремонта и капитального ремонта библиотек </t>
  </si>
  <si>
    <t xml:space="preserve">Направление: Проведение ремонта и капитального ремонта учреждений культурно-досугового типа </t>
  </si>
  <si>
    <t xml:space="preserve">Направление: Оснащение  центра традиционной 
народной культуры  </t>
  </si>
  <si>
    <t xml:space="preserve">Направление: Обеспечение комплектования библиотечных фондов </t>
  </si>
  <si>
    <t>Мероприятие (результат): Обеспечение реализации мероприятий по закупке оборудованиядля создания "умных" спортивных площадок</t>
  </si>
  <si>
    <t>Мероприятие (результат): Ремонт и капитальный ремонт учреждений культурно-досугового типа</t>
  </si>
  <si>
    <t>Мероприятие (результат): Обеспечение условий для развития на территории Сокольского муниципального округа физической культуры и спорта</t>
  </si>
  <si>
    <t>Мероприятие (результат): Реализация программы комплексного развития молодежной политики в регионах  Российской Федерации "Регион для молодых"</t>
  </si>
  <si>
    <t>Мероприятие (результат): Реализация программы комплексного развития молодежной политики в регионах  Российской Федерации "Регион для молодых"; за исключением расходов, предусмотренных на софинансирование субсидий из федерального бюджета</t>
  </si>
  <si>
    <t xml:space="preserve">Комплекс процессного мероприятия: "Обеспечено  выполнение муниципального задания учреждений"   </t>
  </si>
  <si>
    <t>Направление: Субсидия автономным учреждениям</t>
  </si>
  <si>
    <t>Направление: Субсидия бюджетным учреждениям</t>
  </si>
  <si>
    <t>Мероприятие (результат): Возмещение расходов по оплате жилого помещения, отопления и освещения отдельным категориям граждан, проживающих и работающих в сельской местности</t>
  </si>
  <si>
    <t>Задача проекта: «Развитие социальной активности и компетентности молодежи, формирование системы муниципальной поддержки молодежных проектов, инициатив, условий для роста деловой, экономической, политической активности молодежи»</t>
  </si>
  <si>
    <t>Мероприятие (результат): Участие в обеспечении подготовки спортивного резерва для спортивных сборных  команд Вологодской области</t>
  </si>
  <si>
    <t>Задача проекта:  «Сохранение доли детей в возрасте от 5 до 18 лет, обучающихся по дополнительным общеобразовательным программам в области физической культуры и спорта, дополнительным образовательным программам спортивной подготовки на уровне 10,4 % к 2030 году»</t>
  </si>
  <si>
    <t>Направление: Субсидия автономным учреждениям, всего,
в том числе:</t>
  </si>
  <si>
    <t>Направление: Субсидия бюджетным учреждениям, всего,
в том числе:</t>
  </si>
  <si>
    <t>Приложение 1 к паспорту муниципальной программы</t>
  </si>
  <si>
    <t>Мероприятие (результат):Обеспечение реализации мероприятий по ремонту и капитальному ремонту учреждений физической культуры и спорта</t>
  </si>
  <si>
    <t>Мероприятие (результат): Ремонт и капитальный ремонт учреждения БУ СМО "МИГ"</t>
  </si>
  <si>
    <t>4.4</t>
  </si>
  <si>
    <t>4.5</t>
  </si>
  <si>
    <t>Мероприятие (результат): Обеспечение реализации мероприятий по ремонту и капитальному ремонту учреждений физической культуры и спорта</t>
  </si>
  <si>
    <t xml:space="preserve"> Задача проекта: "Введение в эксплуатацию отремонтированных и оснащенных оборудованием помещений БУ СМО «МИГ" - 527,96 кв.м."</t>
  </si>
  <si>
    <t>Обеспечение реализации мероприятия  по  организации  строительного контроля в рамках исполнения контракта на ремонт помещений БУ СМО «МИГ»</t>
  </si>
  <si>
    <t xml:space="preserve">Обеспечение реализации мероприятия  по  устройству  внутренних сетей и коммуникаций до точек подключения быстровозводимого физкультурно-оздоровительного комплекса      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</si>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</sst>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6666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8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Border="1"/>
    <xf numFmtId="2" fontId="2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4" fillId="0" borderId="0" xfId="0" applyFont="1"/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9" fillId="0" borderId="0" xfId="0" applyFont="1"/>
    <xf numFmtId="0" fontId="1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9" fontId="9" fillId="0" borderId="1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6" fillId="0" borderId="1" xfId="0" applyFont="1" applyBorder="1" applyAlignment="1">
      <alignment vertical="top" wrapText="1"/>
    </xf>
    <xf numFmtId="49" fontId="9" fillId="0" borderId="1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/>
    <xf numFmtId="0" fontId="9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/>
    <xf numFmtId="0" fontId="9" fillId="0" borderId="5" xfId="0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0" xfId="0" applyFont="1" applyFill="1" applyAlignment="1">
      <alignment wrapText="1"/>
    </xf>
    <xf numFmtId="0" fontId="6" fillId="0" borderId="4" xfId="0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top" wrapText="1"/>
    </xf>
    <xf numFmtId="49" fontId="9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9" fillId="0" borderId="0" xfId="0" applyFont="1" applyFill="1"/>
    <xf numFmtId="0" fontId="6" fillId="0" borderId="4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9" fillId="0" borderId="0" xfId="0" applyFont="1" applyFill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7" fillId="0" borderId="0" xfId="0" applyFont="1" applyAlignment="1">
      <alignment horizontal="center" vertical="center" wrapText="1"/>
    </xf>
    <xf numFmtId="0" fontId="6" fillId="0" borderId="5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horizontal="center" vertical="top" wrapText="1"/>
    </xf>
    <xf numFmtId="49" fontId="7" fillId="0" borderId="5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164" fontId="7" fillId="0" borderId="5" xfId="0" applyNumberFormat="1" applyFont="1" applyFill="1" applyBorder="1" applyAlignment="1">
      <alignment horizontal="center" vertical="center" wrapText="1"/>
    </xf>
    <xf numFmtId="164" fontId="7" fillId="0" borderId="6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8" fillId="0" borderId="3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0" fontId="7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left" vertical="top"/>
    </xf>
    <xf numFmtId="0" fontId="7" fillId="0" borderId="6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justify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right" vertical="top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left" vertical="center" wrapText="1"/>
    </xf>
    <xf numFmtId="49" fontId="6" fillId="0" borderId="4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right" vertical="top"/>
    </xf>
    <xf numFmtId="49" fontId="6" fillId="2" borderId="2" xfId="0" applyNumberFormat="1" applyFont="1" applyFill="1" applyBorder="1" applyAlignment="1">
      <alignment horizontal="left" vertical="center" wrapText="1"/>
    </xf>
    <xf numFmtId="49" fontId="6" fillId="2" borderId="3" xfId="0" applyNumberFormat="1" applyFont="1" applyFill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2" borderId="2" xfId="0" applyNumberFormat="1" applyFont="1" applyFill="1" applyBorder="1" applyAlignment="1">
      <alignment horizontal="left" vertical="center" wrapText="1"/>
    </xf>
    <xf numFmtId="0" fontId="6" fillId="2" borderId="3" xfId="0" applyNumberFormat="1" applyFont="1" applyFill="1" applyBorder="1" applyAlignment="1">
      <alignment horizontal="left" vertical="center" wrapText="1"/>
    </xf>
    <xf numFmtId="0" fontId="6" fillId="2" borderId="4" xfId="0" applyNumberFormat="1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left" vertical="center"/>
    </xf>
    <xf numFmtId="49" fontId="6" fillId="0" borderId="3" xfId="0" applyNumberFormat="1" applyFont="1" applyFill="1" applyBorder="1" applyAlignment="1">
      <alignment horizontal="left" vertical="center"/>
    </xf>
    <xf numFmtId="49" fontId="6" fillId="0" borderId="4" xfId="0" applyNumberFormat="1" applyFont="1" applyFill="1" applyBorder="1" applyAlignment="1">
      <alignment horizontal="left" vertical="center"/>
    </xf>
    <xf numFmtId="164" fontId="6" fillId="0" borderId="2" xfId="0" applyNumberFormat="1" applyFont="1" applyFill="1" applyBorder="1" applyAlignment="1">
      <alignment horizontal="left" vertical="center" wrapText="1"/>
    </xf>
    <xf numFmtId="164" fontId="6" fillId="0" borderId="3" xfId="0" applyNumberFormat="1" applyFont="1" applyFill="1" applyBorder="1" applyAlignment="1">
      <alignment horizontal="left" vertical="center" wrapText="1"/>
    </xf>
    <xf numFmtId="164" fontId="6" fillId="0" borderId="4" xfId="0" applyNumberFormat="1" applyFont="1" applyFill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left" vertical="center" wrapText="1"/>
    </xf>
    <xf numFmtId="49" fontId="6" fillId="0" borderId="3" xfId="0" applyNumberFormat="1" applyFont="1" applyBorder="1" applyAlignment="1">
      <alignment horizontal="left" vertical="center" wrapText="1"/>
    </xf>
    <xf numFmtId="49" fontId="6" fillId="0" borderId="4" xfId="0" applyNumberFormat="1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0000CC"/>
      <color rgb="FF00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4"/>
  <sheetViews>
    <sheetView tabSelected="1" view="pageBreakPreview" topLeftCell="A250" zoomScaleNormal="90" zoomScaleSheetLayoutView="100" workbookViewId="0">
      <selection activeCell="M10" sqref="M10"/>
    </sheetView>
  </sheetViews>
  <sheetFormatPr defaultRowHeight="15" x14ac:dyDescent="0.25"/>
  <cols>
    <col min="1" max="1" width="5.7109375" style="5" customWidth="1"/>
    <col min="2" max="2" width="52" style="4" customWidth="1"/>
    <col min="3" max="3" width="14.28515625" style="5" customWidth="1"/>
    <col min="4" max="9" width="13.28515625" style="4" customWidth="1"/>
    <col min="10" max="10" width="15" style="4" customWidth="1"/>
  </cols>
  <sheetData>
    <row r="1" spans="1:10" ht="22.15" customHeight="1" x14ac:dyDescent="0.3">
      <c r="F1" s="73" t="s">
        <v>241</v>
      </c>
      <c r="G1" s="73"/>
      <c r="H1" s="73"/>
      <c r="I1" s="73"/>
      <c r="J1" s="73"/>
    </row>
    <row r="2" spans="1:10" ht="42.75" customHeight="1" x14ac:dyDescent="0.25">
      <c r="A2" s="77" t="s">
        <v>66</v>
      </c>
      <c r="B2" s="77"/>
      <c r="C2" s="77"/>
      <c r="D2" s="77"/>
      <c r="E2" s="77"/>
      <c r="F2" s="77"/>
      <c r="G2" s="77"/>
      <c r="H2" s="77"/>
      <c r="I2" s="77"/>
      <c r="J2" s="77"/>
    </row>
    <row r="3" spans="1:10" ht="12" customHeight="1" x14ac:dyDescent="0.25">
      <c r="A3" s="15"/>
      <c r="B3" s="20"/>
      <c r="C3" s="31"/>
      <c r="D3" s="20"/>
      <c r="E3" s="20"/>
      <c r="F3" s="20"/>
      <c r="G3" s="20"/>
      <c r="H3" s="20"/>
      <c r="I3" s="20"/>
      <c r="J3" s="20"/>
    </row>
    <row r="4" spans="1:10" ht="35.450000000000003" customHeight="1" x14ac:dyDescent="0.25">
      <c r="A4" s="74" t="s">
        <v>9</v>
      </c>
      <c r="B4" s="74" t="s">
        <v>69</v>
      </c>
      <c r="C4" s="74" t="s">
        <v>70</v>
      </c>
      <c r="D4" s="74" t="s">
        <v>71</v>
      </c>
      <c r="E4" s="74"/>
      <c r="F4" s="74"/>
      <c r="G4" s="74"/>
      <c r="H4" s="74"/>
      <c r="I4" s="74"/>
      <c r="J4" s="74"/>
    </row>
    <row r="5" spans="1:10" ht="35.450000000000003" customHeight="1" x14ac:dyDescent="0.25">
      <c r="A5" s="74"/>
      <c r="B5" s="74"/>
      <c r="C5" s="74"/>
      <c r="D5" s="30">
        <v>2025</v>
      </c>
      <c r="E5" s="30">
        <v>2026</v>
      </c>
      <c r="F5" s="30">
        <v>2027</v>
      </c>
      <c r="G5" s="30">
        <v>2028</v>
      </c>
      <c r="H5" s="30">
        <v>2029</v>
      </c>
      <c r="I5" s="30">
        <v>2030</v>
      </c>
      <c r="J5" s="30" t="s">
        <v>0</v>
      </c>
    </row>
    <row r="6" spans="1:10" x14ac:dyDescent="0.25">
      <c r="A6" s="21">
        <v>1</v>
      </c>
      <c r="B6" s="21">
        <v>2</v>
      </c>
      <c r="C6" s="21">
        <v>3</v>
      </c>
      <c r="D6" s="21">
        <v>4</v>
      </c>
      <c r="E6" s="21">
        <v>5</v>
      </c>
      <c r="F6" s="21">
        <v>6</v>
      </c>
      <c r="G6" s="21">
        <v>7</v>
      </c>
      <c r="H6" s="21">
        <v>8</v>
      </c>
      <c r="I6" s="21">
        <v>9</v>
      </c>
      <c r="J6" s="21">
        <v>10</v>
      </c>
    </row>
    <row r="7" spans="1:10" ht="37.5" customHeight="1" x14ac:dyDescent="0.25">
      <c r="A7" s="33">
        <v>1</v>
      </c>
      <c r="B7" s="71" t="s">
        <v>68</v>
      </c>
      <c r="C7" s="40" t="s">
        <v>1</v>
      </c>
      <c r="D7" s="41">
        <f>SUM(D17,D12)</f>
        <v>437147.6</v>
      </c>
      <c r="E7" s="41">
        <f t="shared" ref="E7:J7" si="0">SUM(E17,E12)</f>
        <v>519348.79999999993</v>
      </c>
      <c r="F7" s="41">
        <f t="shared" si="0"/>
        <v>292790.12</v>
      </c>
      <c r="G7" s="41">
        <f t="shared" si="0"/>
        <v>257313.3</v>
      </c>
      <c r="H7" s="41">
        <f t="shared" si="0"/>
        <v>257313.3</v>
      </c>
      <c r="I7" s="41">
        <f t="shared" si="0"/>
        <v>257313.3</v>
      </c>
      <c r="J7" s="41">
        <f t="shared" si="0"/>
        <v>2021226.42</v>
      </c>
    </row>
    <row r="8" spans="1:10" ht="15.75" x14ac:dyDescent="0.25">
      <c r="A8" s="33">
        <v>2</v>
      </c>
      <c r="B8" s="71"/>
      <c r="C8" s="40" t="s">
        <v>2</v>
      </c>
      <c r="D8" s="41">
        <f t="shared" ref="D8:J11" si="1">SUM(D18,D13)</f>
        <v>276568.5</v>
      </c>
      <c r="E8" s="41">
        <f t="shared" si="1"/>
        <v>263410.69999999995</v>
      </c>
      <c r="F8" s="41">
        <f t="shared" si="1"/>
        <v>261649.52000000002</v>
      </c>
      <c r="G8" s="41">
        <f t="shared" si="1"/>
        <v>257313.3</v>
      </c>
      <c r="H8" s="41">
        <f t="shared" si="1"/>
        <v>257313.3</v>
      </c>
      <c r="I8" s="41">
        <f t="shared" si="1"/>
        <v>257313.3</v>
      </c>
      <c r="J8" s="41">
        <f t="shared" si="1"/>
        <v>1573568.62</v>
      </c>
    </row>
    <row r="9" spans="1:10" ht="15.75" x14ac:dyDescent="0.25">
      <c r="A9" s="33">
        <v>3</v>
      </c>
      <c r="B9" s="71"/>
      <c r="C9" s="40" t="s">
        <v>3</v>
      </c>
      <c r="D9" s="41">
        <f t="shared" si="1"/>
        <v>19314.800000000003</v>
      </c>
      <c r="E9" s="41">
        <f t="shared" si="1"/>
        <v>175000</v>
      </c>
      <c r="F9" s="41">
        <f t="shared" si="1"/>
        <v>17610.099999999999</v>
      </c>
      <c r="G9" s="41">
        <f t="shared" si="1"/>
        <v>0</v>
      </c>
      <c r="H9" s="41">
        <f t="shared" si="1"/>
        <v>0</v>
      </c>
      <c r="I9" s="41">
        <f t="shared" si="1"/>
        <v>0</v>
      </c>
      <c r="J9" s="41">
        <f t="shared" si="1"/>
        <v>211924.9</v>
      </c>
    </row>
    <row r="10" spans="1:10" ht="15.75" x14ac:dyDescent="0.25">
      <c r="A10" s="33">
        <v>4</v>
      </c>
      <c r="B10" s="71"/>
      <c r="C10" s="40" t="s">
        <v>4</v>
      </c>
      <c r="D10" s="41">
        <f t="shared" si="1"/>
        <v>141264.29999999999</v>
      </c>
      <c r="E10" s="41">
        <f t="shared" si="1"/>
        <v>80938.100000000006</v>
      </c>
      <c r="F10" s="41">
        <f t="shared" si="1"/>
        <v>13530.499999999998</v>
      </c>
      <c r="G10" s="41">
        <f t="shared" si="1"/>
        <v>0</v>
      </c>
      <c r="H10" s="41">
        <f t="shared" si="1"/>
        <v>0</v>
      </c>
      <c r="I10" s="41">
        <f t="shared" si="1"/>
        <v>0</v>
      </c>
      <c r="J10" s="41">
        <f t="shared" si="1"/>
        <v>235732.9</v>
      </c>
    </row>
    <row r="11" spans="1:10" ht="15.75" x14ac:dyDescent="0.25">
      <c r="A11" s="33">
        <v>5</v>
      </c>
      <c r="B11" s="71"/>
      <c r="C11" s="40" t="s">
        <v>5</v>
      </c>
      <c r="D11" s="41">
        <f t="shared" si="1"/>
        <v>0</v>
      </c>
      <c r="E11" s="41">
        <f t="shared" si="1"/>
        <v>0</v>
      </c>
      <c r="F11" s="41">
        <f t="shared" si="1"/>
        <v>0</v>
      </c>
      <c r="G11" s="41">
        <f t="shared" si="1"/>
        <v>0</v>
      </c>
      <c r="H11" s="41">
        <f t="shared" si="1"/>
        <v>0</v>
      </c>
      <c r="I11" s="41">
        <f t="shared" si="1"/>
        <v>0</v>
      </c>
      <c r="J11" s="41">
        <f t="shared" si="1"/>
        <v>0</v>
      </c>
    </row>
    <row r="12" spans="1:10" ht="31.5" x14ac:dyDescent="0.25">
      <c r="A12" s="33">
        <v>1</v>
      </c>
      <c r="B12" s="72" t="s">
        <v>127</v>
      </c>
      <c r="C12" s="33" t="s">
        <v>1</v>
      </c>
      <c r="D12" s="35">
        <f t="shared" ref="D12:J15" si="2">SUM(D27,D107,D112,D117,D157,D172,D187,D197,D212,D217,D222,D227,D232,D252,D257)</f>
        <v>224877.3</v>
      </c>
      <c r="E12" s="35">
        <f t="shared" si="2"/>
        <v>189619.9</v>
      </c>
      <c r="F12" s="35">
        <f t="shared" si="2"/>
        <v>193364.1</v>
      </c>
      <c r="G12" s="35">
        <f t="shared" si="2"/>
        <v>186792.6</v>
      </c>
      <c r="H12" s="35">
        <f t="shared" si="2"/>
        <v>186792.6</v>
      </c>
      <c r="I12" s="35">
        <f t="shared" si="2"/>
        <v>186792.6</v>
      </c>
      <c r="J12" s="35">
        <f t="shared" si="2"/>
        <v>1168239.1000000001</v>
      </c>
    </row>
    <row r="13" spans="1:10" ht="15.75" x14ac:dyDescent="0.25">
      <c r="A13" s="33">
        <v>2</v>
      </c>
      <c r="B13" s="72"/>
      <c r="C13" s="33" t="s">
        <v>2</v>
      </c>
      <c r="D13" s="35">
        <f t="shared" si="2"/>
        <v>193719.3</v>
      </c>
      <c r="E13" s="35">
        <f t="shared" si="2"/>
        <v>188619.9</v>
      </c>
      <c r="F13" s="35">
        <f t="shared" si="2"/>
        <v>189161.60000000001</v>
      </c>
      <c r="G13" s="35">
        <f t="shared" si="2"/>
        <v>186792.6</v>
      </c>
      <c r="H13" s="35">
        <f t="shared" si="2"/>
        <v>186792.6</v>
      </c>
      <c r="I13" s="35">
        <f t="shared" si="2"/>
        <v>186792.6</v>
      </c>
      <c r="J13" s="35">
        <f t="shared" si="2"/>
        <v>1131878.6000000001</v>
      </c>
    </row>
    <row r="14" spans="1:10" ht="15.75" x14ac:dyDescent="0.25">
      <c r="A14" s="33">
        <v>3</v>
      </c>
      <c r="B14" s="72"/>
      <c r="C14" s="33" t="s">
        <v>3</v>
      </c>
      <c r="D14" s="35">
        <f t="shared" si="2"/>
        <v>17745.400000000001</v>
      </c>
      <c r="E14" s="35">
        <f t="shared" si="2"/>
        <v>0</v>
      </c>
      <c r="F14" s="35">
        <f t="shared" si="2"/>
        <v>3530.1</v>
      </c>
      <c r="G14" s="35">
        <f t="shared" si="2"/>
        <v>0</v>
      </c>
      <c r="H14" s="35">
        <f t="shared" si="2"/>
        <v>0</v>
      </c>
      <c r="I14" s="35">
        <f t="shared" si="2"/>
        <v>0</v>
      </c>
      <c r="J14" s="35">
        <f t="shared" si="2"/>
        <v>21275.5</v>
      </c>
    </row>
    <row r="15" spans="1:10" ht="15.75" x14ac:dyDescent="0.25">
      <c r="A15" s="33">
        <v>4</v>
      </c>
      <c r="B15" s="72"/>
      <c r="C15" s="33" t="s">
        <v>4</v>
      </c>
      <c r="D15" s="35">
        <f t="shared" si="2"/>
        <v>13412.6</v>
      </c>
      <c r="E15" s="35">
        <f t="shared" si="2"/>
        <v>1000</v>
      </c>
      <c r="F15" s="35">
        <f t="shared" si="2"/>
        <v>672.4</v>
      </c>
      <c r="G15" s="35">
        <f t="shared" si="2"/>
        <v>0</v>
      </c>
      <c r="H15" s="35">
        <f t="shared" si="2"/>
        <v>0</v>
      </c>
      <c r="I15" s="35">
        <f t="shared" si="2"/>
        <v>0</v>
      </c>
      <c r="J15" s="35">
        <f t="shared" si="2"/>
        <v>15085</v>
      </c>
    </row>
    <row r="16" spans="1:10" ht="15.75" x14ac:dyDescent="0.25">
      <c r="A16" s="33">
        <v>5</v>
      </c>
      <c r="B16" s="72"/>
      <c r="C16" s="33" t="s">
        <v>5</v>
      </c>
      <c r="D16" s="35">
        <f>SUM(D31,D111,D116,D121,D161,D176,D191,D201,D216,D221,D226,D231,D236,D256,D261)</f>
        <v>0</v>
      </c>
      <c r="E16" s="35">
        <f t="shared" ref="E16:J16" si="3">SUM(E261,E256,E236,E231,E226,E221,E216,E201,E191,E176,E161,E116,E111,E31)</f>
        <v>0</v>
      </c>
      <c r="F16" s="35">
        <f t="shared" si="3"/>
        <v>0</v>
      </c>
      <c r="G16" s="35">
        <f t="shared" si="3"/>
        <v>0</v>
      </c>
      <c r="H16" s="35">
        <f t="shared" si="3"/>
        <v>0</v>
      </c>
      <c r="I16" s="35">
        <f t="shared" si="3"/>
        <v>0</v>
      </c>
      <c r="J16" s="35">
        <f t="shared" si="3"/>
        <v>0</v>
      </c>
    </row>
    <row r="17" spans="1:10" ht="31.5" x14ac:dyDescent="0.25">
      <c r="A17" s="33">
        <v>1</v>
      </c>
      <c r="B17" s="72" t="s">
        <v>125</v>
      </c>
      <c r="C17" s="33" t="s">
        <v>1</v>
      </c>
      <c r="D17" s="35">
        <f t="shared" ref="D17:J20" si="4">SUM(D62,D82,D122,D127,D132,D142,D237,D247)</f>
        <v>212270.30000000002</v>
      </c>
      <c r="E17" s="35">
        <f t="shared" si="4"/>
        <v>329728.89999999997</v>
      </c>
      <c r="F17" s="35">
        <f t="shared" si="4"/>
        <v>99426.01999999999</v>
      </c>
      <c r="G17" s="35">
        <f t="shared" si="4"/>
        <v>70520.7</v>
      </c>
      <c r="H17" s="35">
        <f t="shared" si="4"/>
        <v>70520.7</v>
      </c>
      <c r="I17" s="35">
        <f t="shared" si="4"/>
        <v>70520.7</v>
      </c>
      <c r="J17" s="35">
        <f t="shared" si="4"/>
        <v>852987.32</v>
      </c>
    </row>
    <row r="18" spans="1:10" ht="15.75" x14ac:dyDescent="0.25">
      <c r="A18" s="33">
        <v>2</v>
      </c>
      <c r="B18" s="72"/>
      <c r="C18" s="33" t="s">
        <v>2</v>
      </c>
      <c r="D18" s="35">
        <f t="shared" si="4"/>
        <v>82849.2</v>
      </c>
      <c r="E18" s="35">
        <f t="shared" si="4"/>
        <v>74790.799999999988</v>
      </c>
      <c r="F18" s="35">
        <f t="shared" si="4"/>
        <v>72487.92</v>
      </c>
      <c r="G18" s="35">
        <f t="shared" si="4"/>
        <v>70520.7</v>
      </c>
      <c r="H18" s="35">
        <f t="shared" si="4"/>
        <v>70520.7</v>
      </c>
      <c r="I18" s="35">
        <f t="shared" si="4"/>
        <v>70520.7</v>
      </c>
      <c r="J18" s="35">
        <f t="shared" si="4"/>
        <v>441690.02</v>
      </c>
    </row>
    <row r="19" spans="1:10" ht="15.75" x14ac:dyDescent="0.25">
      <c r="A19" s="33">
        <v>3</v>
      </c>
      <c r="B19" s="72"/>
      <c r="C19" s="33" t="s">
        <v>3</v>
      </c>
      <c r="D19" s="35">
        <f t="shared" si="4"/>
        <v>1569.4</v>
      </c>
      <c r="E19" s="35">
        <f t="shared" si="4"/>
        <v>175000</v>
      </c>
      <c r="F19" s="35">
        <f t="shared" si="4"/>
        <v>14080</v>
      </c>
      <c r="G19" s="35">
        <f t="shared" si="4"/>
        <v>0</v>
      </c>
      <c r="H19" s="35">
        <f t="shared" si="4"/>
        <v>0</v>
      </c>
      <c r="I19" s="35">
        <f t="shared" si="4"/>
        <v>0</v>
      </c>
      <c r="J19" s="35">
        <f t="shared" si="4"/>
        <v>190649.4</v>
      </c>
    </row>
    <row r="20" spans="1:10" ht="15.75" x14ac:dyDescent="0.25">
      <c r="A20" s="33">
        <v>4</v>
      </c>
      <c r="B20" s="72"/>
      <c r="C20" s="33" t="s">
        <v>4</v>
      </c>
      <c r="D20" s="35">
        <f t="shared" si="4"/>
        <v>127851.7</v>
      </c>
      <c r="E20" s="35">
        <f t="shared" si="4"/>
        <v>79938.100000000006</v>
      </c>
      <c r="F20" s="35">
        <f t="shared" si="4"/>
        <v>12858.099999999999</v>
      </c>
      <c r="G20" s="35">
        <f t="shared" si="4"/>
        <v>0</v>
      </c>
      <c r="H20" s="35">
        <f t="shared" si="4"/>
        <v>0</v>
      </c>
      <c r="I20" s="35">
        <f t="shared" si="4"/>
        <v>0</v>
      </c>
      <c r="J20" s="35">
        <f t="shared" si="4"/>
        <v>220647.9</v>
      </c>
    </row>
    <row r="21" spans="1:10" ht="15.75" x14ac:dyDescent="0.25">
      <c r="A21" s="33">
        <v>5</v>
      </c>
      <c r="B21" s="72"/>
      <c r="C21" s="33" t="s">
        <v>5</v>
      </c>
      <c r="D21" s="35">
        <f>SUM(D66,D86,D126,D131,D136,D146,D241,D251)</f>
        <v>0</v>
      </c>
      <c r="E21" s="35">
        <f t="shared" ref="E21:J21" si="5">SUM(E251,E241,E146,E136,E131,E86,E66)</f>
        <v>0</v>
      </c>
      <c r="F21" s="35">
        <f t="shared" si="5"/>
        <v>0</v>
      </c>
      <c r="G21" s="35">
        <f t="shared" si="5"/>
        <v>0</v>
      </c>
      <c r="H21" s="35">
        <f t="shared" si="5"/>
        <v>0</v>
      </c>
      <c r="I21" s="35">
        <f t="shared" si="5"/>
        <v>0</v>
      </c>
      <c r="J21" s="35">
        <f t="shared" si="5"/>
        <v>0</v>
      </c>
    </row>
    <row r="22" spans="1:10" ht="31.5" x14ac:dyDescent="0.25">
      <c r="A22" s="33"/>
      <c r="B22" s="71" t="s">
        <v>176</v>
      </c>
      <c r="C22" s="40" t="s">
        <v>1</v>
      </c>
      <c r="D22" s="41">
        <f>SUM(D27,D62,D82,D102,D132,D142,D157,D172)</f>
        <v>175685.6</v>
      </c>
      <c r="E22" s="41">
        <f t="shared" ref="E22:J22" si="6">SUM(E27,E62,E82,E102,E132,E142,E157,E172)</f>
        <v>262004.2</v>
      </c>
      <c r="F22" s="41">
        <f t="shared" si="6"/>
        <v>35476.819999999992</v>
      </c>
      <c r="G22" s="41">
        <f t="shared" si="6"/>
        <v>0</v>
      </c>
      <c r="H22" s="41">
        <f t="shared" si="6"/>
        <v>0</v>
      </c>
      <c r="I22" s="41">
        <f t="shared" si="6"/>
        <v>0</v>
      </c>
      <c r="J22" s="41">
        <f t="shared" si="6"/>
        <v>473166.62</v>
      </c>
    </row>
    <row r="23" spans="1:10" ht="15.75" x14ac:dyDescent="0.25">
      <c r="A23" s="33"/>
      <c r="B23" s="72"/>
      <c r="C23" s="40" t="s">
        <v>2</v>
      </c>
      <c r="D23" s="41">
        <f t="shared" ref="D23:J26" si="7">SUM(D28,D63,D83,D103,D133,D143,D158,D173)</f>
        <v>15106.5</v>
      </c>
      <c r="E23" s="41">
        <f t="shared" si="7"/>
        <v>6066.1</v>
      </c>
      <c r="F23" s="41">
        <f t="shared" si="7"/>
        <v>4336.22</v>
      </c>
      <c r="G23" s="41">
        <f t="shared" si="7"/>
        <v>0</v>
      </c>
      <c r="H23" s="41">
        <f t="shared" si="7"/>
        <v>0</v>
      </c>
      <c r="I23" s="41">
        <f t="shared" si="7"/>
        <v>0</v>
      </c>
      <c r="J23" s="41">
        <f t="shared" si="7"/>
        <v>25508.82</v>
      </c>
    </row>
    <row r="24" spans="1:10" ht="15.75" x14ac:dyDescent="0.25">
      <c r="A24" s="33"/>
      <c r="B24" s="72"/>
      <c r="C24" s="40" t="s">
        <v>3</v>
      </c>
      <c r="D24" s="41">
        <f t="shared" si="7"/>
        <v>19314.800000000003</v>
      </c>
      <c r="E24" s="41">
        <f t="shared" si="7"/>
        <v>175000</v>
      </c>
      <c r="F24" s="41">
        <f t="shared" si="7"/>
        <v>17610.099999999999</v>
      </c>
      <c r="G24" s="41">
        <f t="shared" si="7"/>
        <v>0</v>
      </c>
      <c r="H24" s="41">
        <f t="shared" si="7"/>
        <v>0</v>
      </c>
      <c r="I24" s="41">
        <f t="shared" si="7"/>
        <v>0</v>
      </c>
      <c r="J24" s="41">
        <f t="shared" si="7"/>
        <v>211924.9</v>
      </c>
    </row>
    <row r="25" spans="1:10" ht="15.75" x14ac:dyDescent="0.25">
      <c r="A25" s="33"/>
      <c r="B25" s="72"/>
      <c r="C25" s="40" t="s">
        <v>4</v>
      </c>
      <c r="D25" s="41">
        <f t="shared" si="7"/>
        <v>141264.30000000002</v>
      </c>
      <c r="E25" s="41">
        <f t="shared" si="7"/>
        <v>80938.100000000006</v>
      </c>
      <c r="F25" s="41">
        <f t="shared" si="7"/>
        <v>13530.499999999998</v>
      </c>
      <c r="G25" s="41">
        <f t="shared" si="7"/>
        <v>0</v>
      </c>
      <c r="H25" s="41">
        <f t="shared" si="7"/>
        <v>0</v>
      </c>
      <c r="I25" s="41">
        <f t="shared" si="7"/>
        <v>0</v>
      </c>
      <c r="J25" s="41">
        <f t="shared" si="7"/>
        <v>235732.9</v>
      </c>
    </row>
    <row r="26" spans="1:10" ht="15.75" x14ac:dyDescent="0.25">
      <c r="A26" s="33"/>
      <c r="B26" s="72"/>
      <c r="C26" s="40" t="s">
        <v>5</v>
      </c>
      <c r="D26" s="41">
        <f t="shared" si="7"/>
        <v>0</v>
      </c>
      <c r="E26" s="41">
        <f t="shared" ref="E26:I26" si="8">SUM(E31,E66,E86,E106,E136,E146,E161,E176)</f>
        <v>0</v>
      </c>
      <c r="F26" s="41">
        <f t="shared" si="8"/>
        <v>0</v>
      </c>
      <c r="G26" s="41">
        <f t="shared" si="8"/>
        <v>0</v>
      </c>
      <c r="H26" s="41">
        <f t="shared" si="8"/>
        <v>0</v>
      </c>
      <c r="I26" s="41">
        <f t="shared" si="8"/>
        <v>0</v>
      </c>
      <c r="J26" s="41">
        <f t="shared" ref="J26" si="9">SUM(D26:I26)</f>
        <v>0</v>
      </c>
    </row>
    <row r="27" spans="1:10" ht="37.5" customHeight="1" x14ac:dyDescent="0.25">
      <c r="A27" s="33">
        <v>1</v>
      </c>
      <c r="B27" s="71" t="s">
        <v>124</v>
      </c>
      <c r="C27" s="40" t="s">
        <v>1</v>
      </c>
      <c r="D27" s="41">
        <f>SUM(D28:D31)</f>
        <v>8871.6</v>
      </c>
      <c r="E27" s="41">
        <f t="shared" ref="E27:J27" si="10">SUM(E28:E31)</f>
        <v>1076.3</v>
      </c>
      <c r="F27" s="41">
        <f t="shared" si="10"/>
        <v>23.7</v>
      </c>
      <c r="G27" s="41">
        <f t="shared" si="10"/>
        <v>0</v>
      </c>
      <c r="H27" s="41">
        <f t="shared" si="10"/>
        <v>0</v>
      </c>
      <c r="I27" s="41">
        <f t="shared" si="10"/>
        <v>0</v>
      </c>
      <c r="J27" s="41">
        <f t="shared" si="10"/>
        <v>9971.6</v>
      </c>
    </row>
    <row r="28" spans="1:10" ht="15.75" x14ac:dyDescent="0.25">
      <c r="A28" s="33">
        <v>2</v>
      </c>
      <c r="B28" s="71"/>
      <c r="C28" s="40" t="s">
        <v>2</v>
      </c>
      <c r="D28" s="41">
        <f>SUM(D33,D38)</f>
        <v>388.1</v>
      </c>
      <c r="E28" s="41">
        <f t="shared" ref="E28:I28" si="11">SUM(E33,E38)</f>
        <v>76.3</v>
      </c>
      <c r="F28" s="41">
        <f t="shared" si="11"/>
        <v>23.7</v>
      </c>
      <c r="G28" s="41">
        <f t="shared" si="11"/>
        <v>0</v>
      </c>
      <c r="H28" s="41">
        <f t="shared" si="11"/>
        <v>0</v>
      </c>
      <c r="I28" s="41">
        <f t="shared" si="11"/>
        <v>0</v>
      </c>
      <c r="J28" s="41">
        <f>SUM(D28:I28)</f>
        <v>488.1</v>
      </c>
    </row>
    <row r="29" spans="1:10" ht="15.75" x14ac:dyDescent="0.25">
      <c r="A29" s="33">
        <v>3</v>
      </c>
      <c r="B29" s="71"/>
      <c r="C29" s="40" t="s">
        <v>3</v>
      </c>
      <c r="D29" s="41">
        <f t="shared" ref="D29:I31" si="12">SUM(D34,D39)</f>
        <v>0</v>
      </c>
      <c r="E29" s="41">
        <f t="shared" si="12"/>
        <v>0</v>
      </c>
      <c r="F29" s="41">
        <f t="shared" si="12"/>
        <v>0</v>
      </c>
      <c r="G29" s="41">
        <f t="shared" si="12"/>
        <v>0</v>
      </c>
      <c r="H29" s="41">
        <f t="shared" si="12"/>
        <v>0</v>
      </c>
      <c r="I29" s="41">
        <f t="shared" si="12"/>
        <v>0</v>
      </c>
      <c r="J29" s="41">
        <f t="shared" ref="J29:J31" si="13">SUM(D29:I29)</f>
        <v>0</v>
      </c>
    </row>
    <row r="30" spans="1:10" ht="15.75" x14ac:dyDescent="0.25">
      <c r="A30" s="33">
        <v>4</v>
      </c>
      <c r="B30" s="71"/>
      <c r="C30" s="40" t="s">
        <v>4</v>
      </c>
      <c r="D30" s="41">
        <f t="shared" si="12"/>
        <v>8483.5</v>
      </c>
      <c r="E30" s="41">
        <f t="shared" si="12"/>
        <v>1000</v>
      </c>
      <c r="F30" s="41">
        <f t="shared" si="12"/>
        <v>0</v>
      </c>
      <c r="G30" s="41">
        <f t="shared" si="12"/>
        <v>0</v>
      </c>
      <c r="H30" s="41">
        <f t="shared" si="12"/>
        <v>0</v>
      </c>
      <c r="I30" s="41">
        <f t="shared" si="12"/>
        <v>0</v>
      </c>
      <c r="J30" s="41">
        <f t="shared" si="13"/>
        <v>9483.5</v>
      </c>
    </row>
    <row r="31" spans="1:10" ht="15.75" x14ac:dyDescent="0.25">
      <c r="A31" s="33">
        <v>5</v>
      </c>
      <c r="B31" s="71"/>
      <c r="C31" s="40" t="s">
        <v>5</v>
      </c>
      <c r="D31" s="41">
        <f t="shared" si="12"/>
        <v>0</v>
      </c>
      <c r="E31" s="41">
        <f t="shared" si="12"/>
        <v>0</v>
      </c>
      <c r="F31" s="41">
        <f t="shared" si="12"/>
        <v>0</v>
      </c>
      <c r="G31" s="41">
        <f t="shared" si="12"/>
        <v>0</v>
      </c>
      <c r="H31" s="41">
        <f t="shared" si="12"/>
        <v>0</v>
      </c>
      <c r="I31" s="41">
        <f t="shared" si="12"/>
        <v>0</v>
      </c>
      <c r="J31" s="41">
        <f t="shared" si="13"/>
        <v>0</v>
      </c>
    </row>
    <row r="32" spans="1:10" ht="31.5" x14ac:dyDescent="0.25">
      <c r="A32" s="33">
        <v>1</v>
      </c>
      <c r="B32" s="72" t="s">
        <v>222</v>
      </c>
      <c r="C32" s="33" t="s">
        <v>1</v>
      </c>
      <c r="D32" s="41">
        <f>SUM(D33:D36)</f>
        <v>0</v>
      </c>
      <c r="E32" s="41">
        <f t="shared" ref="E32:J32" si="14">SUM(E33:E36)</f>
        <v>23.7</v>
      </c>
      <c r="F32" s="41">
        <f t="shared" si="14"/>
        <v>23.7</v>
      </c>
      <c r="G32" s="41">
        <f t="shared" si="14"/>
        <v>0</v>
      </c>
      <c r="H32" s="41">
        <f t="shared" si="14"/>
        <v>0</v>
      </c>
      <c r="I32" s="41">
        <f t="shared" si="14"/>
        <v>0</v>
      </c>
      <c r="J32" s="41">
        <f t="shared" si="14"/>
        <v>47.4</v>
      </c>
    </row>
    <row r="33" spans="1:10" ht="15.75" x14ac:dyDescent="0.25">
      <c r="A33" s="33">
        <v>2</v>
      </c>
      <c r="B33" s="72"/>
      <c r="C33" s="33" t="s">
        <v>2</v>
      </c>
      <c r="D33" s="35">
        <v>0</v>
      </c>
      <c r="E33" s="35">
        <v>23.7</v>
      </c>
      <c r="F33" s="35">
        <v>23.7</v>
      </c>
      <c r="G33" s="35">
        <v>0</v>
      </c>
      <c r="H33" s="35">
        <v>0</v>
      </c>
      <c r="I33" s="35">
        <v>0</v>
      </c>
      <c r="J33" s="41">
        <f>SUM(D33:I33)</f>
        <v>47.4</v>
      </c>
    </row>
    <row r="34" spans="1:10" ht="15.75" x14ac:dyDescent="0.25">
      <c r="A34" s="33">
        <v>3</v>
      </c>
      <c r="B34" s="72"/>
      <c r="C34" s="33" t="s">
        <v>3</v>
      </c>
      <c r="D34" s="35">
        <v>0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41">
        <f t="shared" ref="J34:J36" si="15">SUM(D34:I34)</f>
        <v>0</v>
      </c>
    </row>
    <row r="35" spans="1:10" ht="15.75" x14ac:dyDescent="0.25">
      <c r="A35" s="33">
        <v>4</v>
      </c>
      <c r="B35" s="72"/>
      <c r="C35" s="33" t="s">
        <v>4</v>
      </c>
      <c r="D35" s="35">
        <v>0</v>
      </c>
      <c r="E35" s="35">
        <v>0</v>
      </c>
      <c r="F35" s="35">
        <v>0</v>
      </c>
      <c r="G35" s="35">
        <v>0</v>
      </c>
      <c r="H35" s="35">
        <v>0</v>
      </c>
      <c r="I35" s="35">
        <v>0</v>
      </c>
      <c r="J35" s="41">
        <f t="shared" si="15"/>
        <v>0</v>
      </c>
    </row>
    <row r="36" spans="1:10" ht="15.75" x14ac:dyDescent="0.25">
      <c r="A36" s="33">
        <v>5</v>
      </c>
      <c r="B36" s="72"/>
      <c r="C36" s="33" t="s">
        <v>5</v>
      </c>
      <c r="D36" s="35">
        <v>0</v>
      </c>
      <c r="E36" s="35">
        <v>0</v>
      </c>
      <c r="F36" s="35">
        <v>0</v>
      </c>
      <c r="G36" s="35">
        <v>0</v>
      </c>
      <c r="H36" s="35">
        <v>0</v>
      </c>
      <c r="I36" s="35">
        <v>0</v>
      </c>
      <c r="J36" s="41">
        <f t="shared" si="15"/>
        <v>0</v>
      </c>
    </row>
    <row r="37" spans="1:10" ht="31.5" customHeight="1" x14ac:dyDescent="0.25">
      <c r="A37" s="33">
        <v>1</v>
      </c>
      <c r="B37" s="72" t="s">
        <v>211</v>
      </c>
      <c r="C37" s="33" t="s">
        <v>1</v>
      </c>
      <c r="D37" s="35">
        <f>SUM(D38:D41)</f>
        <v>8871.6</v>
      </c>
      <c r="E37" s="35">
        <f t="shared" ref="E37:J37" si="16">SUM(E38:E41)</f>
        <v>1052.5999999999999</v>
      </c>
      <c r="F37" s="35">
        <f t="shared" si="16"/>
        <v>0</v>
      </c>
      <c r="G37" s="35">
        <f t="shared" si="16"/>
        <v>0</v>
      </c>
      <c r="H37" s="35">
        <f t="shared" si="16"/>
        <v>0</v>
      </c>
      <c r="I37" s="35">
        <f t="shared" si="16"/>
        <v>0</v>
      </c>
      <c r="J37" s="35">
        <f t="shared" si="16"/>
        <v>9924.2000000000007</v>
      </c>
    </row>
    <row r="38" spans="1:10" ht="15.75" x14ac:dyDescent="0.25">
      <c r="A38" s="33">
        <v>2</v>
      </c>
      <c r="B38" s="72"/>
      <c r="C38" s="33" t="s">
        <v>2</v>
      </c>
      <c r="D38" s="35">
        <f>SUM(D43,D48,D53,D58)</f>
        <v>388.1</v>
      </c>
      <c r="E38" s="35">
        <f t="shared" ref="E38:J38" si="17">SUM(E43,E48,E53,E58)</f>
        <v>52.6</v>
      </c>
      <c r="F38" s="35">
        <f t="shared" si="17"/>
        <v>0</v>
      </c>
      <c r="G38" s="35">
        <f t="shared" si="17"/>
        <v>0</v>
      </c>
      <c r="H38" s="35">
        <f t="shared" si="17"/>
        <v>0</v>
      </c>
      <c r="I38" s="35">
        <f t="shared" si="17"/>
        <v>0</v>
      </c>
      <c r="J38" s="35">
        <f t="shared" si="17"/>
        <v>440.7</v>
      </c>
    </row>
    <row r="39" spans="1:10" ht="15.75" x14ac:dyDescent="0.25">
      <c r="A39" s="33">
        <v>3</v>
      </c>
      <c r="B39" s="72"/>
      <c r="C39" s="33" t="s">
        <v>3</v>
      </c>
      <c r="D39" s="35">
        <f t="shared" ref="D39:J41" si="18">SUM(D44,D49,D54,D59)</f>
        <v>0</v>
      </c>
      <c r="E39" s="35">
        <f t="shared" si="18"/>
        <v>0</v>
      </c>
      <c r="F39" s="35">
        <f t="shared" si="18"/>
        <v>0</v>
      </c>
      <c r="G39" s="35">
        <f t="shared" si="18"/>
        <v>0</v>
      </c>
      <c r="H39" s="35">
        <f t="shared" si="18"/>
        <v>0</v>
      </c>
      <c r="I39" s="35">
        <f t="shared" si="18"/>
        <v>0</v>
      </c>
      <c r="J39" s="35">
        <f t="shared" si="18"/>
        <v>0</v>
      </c>
    </row>
    <row r="40" spans="1:10" ht="15.75" x14ac:dyDescent="0.25">
      <c r="A40" s="33">
        <v>4</v>
      </c>
      <c r="B40" s="72"/>
      <c r="C40" s="33" t="s">
        <v>4</v>
      </c>
      <c r="D40" s="35">
        <f t="shared" si="18"/>
        <v>8483.5</v>
      </c>
      <c r="E40" s="35">
        <f t="shared" si="18"/>
        <v>1000</v>
      </c>
      <c r="F40" s="35">
        <f t="shared" si="18"/>
        <v>0</v>
      </c>
      <c r="G40" s="35">
        <f t="shared" si="18"/>
        <v>0</v>
      </c>
      <c r="H40" s="35">
        <f t="shared" si="18"/>
        <v>0</v>
      </c>
      <c r="I40" s="35">
        <f t="shared" si="18"/>
        <v>0</v>
      </c>
      <c r="J40" s="35">
        <f t="shared" si="18"/>
        <v>9483.5</v>
      </c>
    </row>
    <row r="41" spans="1:10" ht="15.75" x14ac:dyDescent="0.25">
      <c r="A41" s="33">
        <v>5</v>
      </c>
      <c r="B41" s="72"/>
      <c r="C41" s="33" t="s">
        <v>5</v>
      </c>
      <c r="D41" s="35">
        <f t="shared" si="18"/>
        <v>0</v>
      </c>
      <c r="E41" s="35">
        <f t="shared" si="18"/>
        <v>0</v>
      </c>
      <c r="F41" s="35">
        <f t="shared" si="18"/>
        <v>0</v>
      </c>
      <c r="G41" s="35">
        <f t="shared" si="18"/>
        <v>0</v>
      </c>
      <c r="H41" s="35">
        <f t="shared" si="18"/>
        <v>0</v>
      </c>
      <c r="I41" s="35">
        <f t="shared" si="18"/>
        <v>0</v>
      </c>
      <c r="J41" s="35">
        <f t="shared" si="18"/>
        <v>0</v>
      </c>
    </row>
    <row r="42" spans="1:10" ht="31.5" x14ac:dyDescent="0.25">
      <c r="A42" s="33">
        <v>1</v>
      </c>
      <c r="B42" s="72" t="s">
        <v>223</v>
      </c>
      <c r="C42" s="33" t="s">
        <v>1</v>
      </c>
      <c r="D42" s="35">
        <f>SUM(D43:D46)</f>
        <v>2604.1999999999998</v>
      </c>
      <c r="E42" s="35">
        <f t="shared" ref="E42" si="19">SUM(E43:E46)</f>
        <v>0</v>
      </c>
      <c r="F42" s="35">
        <f t="shared" ref="F42" si="20">SUM(F43:F46)</f>
        <v>0</v>
      </c>
      <c r="G42" s="35">
        <f t="shared" ref="G42" si="21">SUM(G43:G46)</f>
        <v>0</v>
      </c>
      <c r="H42" s="35">
        <f t="shared" ref="H42" si="22">SUM(H43:H46)</f>
        <v>0</v>
      </c>
      <c r="I42" s="35">
        <f t="shared" ref="I42" si="23">SUM(I43:I46)</f>
        <v>0</v>
      </c>
      <c r="J42" s="35">
        <f t="shared" ref="J42" si="24">SUM(J43:J46)</f>
        <v>2604.1999999999998</v>
      </c>
    </row>
    <row r="43" spans="1:10" ht="15.75" x14ac:dyDescent="0.25">
      <c r="A43" s="33">
        <v>2</v>
      </c>
      <c r="B43" s="72"/>
      <c r="C43" s="33" t="s">
        <v>2</v>
      </c>
      <c r="D43" s="35">
        <v>104.2</v>
      </c>
      <c r="E43" s="35">
        <v>0</v>
      </c>
      <c r="F43" s="35">
        <v>0</v>
      </c>
      <c r="G43" s="35">
        <v>0</v>
      </c>
      <c r="H43" s="35">
        <v>0</v>
      </c>
      <c r="I43" s="35">
        <v>0</v>
      </c>
      <c r="J43" s="35">
        <f t="shared" ref="J43:J45" si="25">SUM(D43:I43)</f>
        <v>104.2</v>
      </c>
    </row>
    <row r="44" spans="1:10" ht="15.75" x14ac:dyDescent="0.25">
      <c r="A44" s="33">
        <v>3</v>
      </c>
      <c r="B44" s="72"/>
      <c r="C44" s="33" t="s">
        <v>3</v>
      </c>
      <c r="D44" s="35">
        <v>0</v>
      </c>
      <c r="E44" s="35">
        <v>0</v>
      </c>
      <c r="F44" s="35">
        <v>0</v>
      </c>
      <c r="G44" s="35">
        <v>0</v>
      </c>
      <c r="H44" s="35">
        <v>0</v>
      </c>
      <c r="I44" s="35">
        <v>0</v>
      </c>
      <c r="J44" s="35">
        <f t="shared" si="25"/>
        <v>0</v>
      </c>
    </row>
    <row r="45" spans="1:10" ht="15.75" x14ac:dyDescent="0.25">
      <c r="A45" s="33">
        <v>4</v>
      </c>
      <c r="B45" s="72"/>
      <c r="C45" s="33" t="s">
        <v>4</v>
      </c>
      <c r="D45" s="35">
        <v>2500</v>
      </c>
      <c r="E45" s="35">
        <v>0</v>
      </c>
      <c r="F45" s="35">
        <v>0</v>
      </c>
      <c r="G45" s="35">
        <v>0</v>
      </c>
      <c r="H45" s="35">
        <v>0</v>
      </c>
      <c r="I45" s="35">
        <v>0</v>
      </c>
      <c r="J45" s="35">
        <f t="shared" si="25"/>
        <v>2500</v>
      </c>
    </row>
    <row r="46" spans="1:10" ht="15.75" x14ac:dyDescent="0.25">
      <c r="A46" s="33">
        <v>5</v>
      </c>
      <c r="B46" s="72"/>
      <c r="C46" s="33" t="s">
        <v>5</v>
      </c>
      <c r="D46" s="35">
        <v>0</v>
      </c>
      <c r="E46" s="35">
        <v>0</v>
      </c>
      <c r="F46" s="35">
        <v>0</v>
      </c>
      <c r="G46" s="35">
        <v>0</v>
      </c>
      <c r="H46" s="35">
        <v>0</v>
      </c>
      <c r="I46" s="35">
        <v>0</v>
      </c>
      <c r="J46" s="35">
        <f>SUM(D46:I46)</f>
        <v>0</v>
      </c>
    </row>
    <row r="47" spans="1:10" ht="31.5" x14ac:dyDescent="0.25">
      <c r="A47" s="33">
        <v>1</v>
      </c>
      <c r="B47" s="72" t="s">
        <v>224</v>
      </c>
      <c r="C47" s="33" t="s">
        <v>1</v>
      </c>
      <c r="D47" s="35">
        <f>SUM(D48:D51)</f>
        <v>4837</v>
      </c>
      <c r="E47" s="35">
        <f t="shared" ref="E47:J47" si="26">SUM(E48:E51)</f>
        <v>0</v>
      </c>
      <c r="F47" s="35">
        <f t="shared" si="26"/>
        <v>0</v>
      </c>
      <c r="G47" s="35">
        <f t="shared" si="26"/>
        <v>0</v>
      </c>
      <c r="H47" s="35">
        <f t="shared" si="26"/>
        <v>0</v>
      </c>
      <c r="I47" s="35">
        <f t="shared" si="26"/>
        <v>0</v>
      </c>
      <c r="J47" s="35">
        <f t="shared" si="26"/>
        <v>4837</v>
      </c>
    </row>
    <row r="48" spans="1:10" ht="15.75" x14ac:dyDescent="0.25">
      <c r="A48" s="33">
        <v>2</v>
      </c>
      <c r="B48" s="72"/>
      <c r="C48" s="33" t="s">
        <v>2</v>
      </c>
      <c r="D48" s="35">
        <v>193.5</v>
      </c>
      <c r="E48" s="35">
        <v>0</v>
      </c>
      <c r="F48" s="35">
        <v>0</v>
      </c>
      <c r="G48" s="35">
        <v>0</v>
      </c>
      <c r="H48" s="35">
        <v>0</v>
      </c>
      <c r="I48" s="35">
        <v>0</v>
      </c>
      <c r="J48" s="35">
        <f t="shared" ref="J48:J50" si="27">SUM(D48:I48)</f>
        <v>193.5</v>
      </c>
    </row>
    <row r="49" spans="1:10" ht="15.75" x14ac:dyDescent="0.25">
      <c r="A49" s="33">
        <v>3</v>
      </c>
      <c r="B49" s="72"/>
      <c r="C49" s="33" t="s">
        <v>3</v>
      </c>
      <c r="D49" s="35">
        <v>0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35">
        <f t="shared" si="27"/>
        <v>0</v>
      </c>
    </row>
    <row r="50" spans="1:10" ht="15.75" x14ac:dyDescent="0.25">
      <c r="A50" s="33">
        <v>4</v>
      </c>
      <c r="B50" s="72"/>
      <c r="C50" s="33" t="s">
        <v>4</v>
      </c>
      <c r="D50" s="35">
        <v>4643.5</v>
      </c>
      <c r="E50" s="35">
        <v>0</v>
      </c>
      <c r="F50" s="35">
        <v>0</v>
      </c>
      <c r="G50" s="35">
        <v>0</v>
      </c>
      <c r="H50" s="35">
        <v>0</v>
      </c>
      <c r="I50" s="35">
        <v>0</v>
      </c>
      <c r="J50" s="35">
        <f t="shared" si="27"/>
        <v>4643.5</v>
      </c>
    </row>
    <row r="51" spans="1:10" ht="15.75" x14ac:dyDescent="0.25">
      <c r="A51" s="33">
        <v>5</v>
      </c>
      <c r="B51" s="72"/>
      <c r="C51" s="33" t="s">
        <v>5</v>
      </c>
      <c r="D51" s="35">
        <v>0</v>
      </c>
      <c r="E51" s="35">
        <v>0</v>
      </c>
      <c r="F51" s="35">
        <v>0</v>
      </c>
      <c r="G51" s="35">
        <v>0</v>
      </c>
      <c r="H51" s="35">
        <v>0</v>
      </c>
      <c r="I51" s="35">
        <v>0</v>
      </c>
      <c r="J51" s="35">
        <f>SUM(D51:I51)</f>
        <v>0</v>
      </c>
    </row>
    <row r="52" spans="1:10" ht="31.5" x14ac:dyDescent="0.25">
      <c r="A52" s="33">
        <v>1</v>
      </c>
      <c r="B52" s="72" t="s">
        <v>225</v>
      </c>
      <c r="C52" s="33" t="s">
        <v>1</v>
      </c>
      <c r="D52" s="35">
        <f>SUM(D53:D56)</f>
        <v>1052.5999999999999</v>
      </c>
      <c r="E52" s="35">
        <f t="shared" ref="E52" si="28">SUM(E53:E56)</f>
        <v>1052.5999999999999</v>
      </c>
      <c r="F52" s="35">
        <f t="shared" ref="F52" si="29">SUM(F53:F56)</f>
        <v>0</v>
      </c>
      <c r="G52" s="35">
        <f t="shared" ref="G52" si="30">SUM(G53:G56)</f>
        <v>0</v>
      </c>
      <c r="H52" s="35">
        <f t="shared" ref="H52" si="31">SUM(H53:H56)</f>
        <v>0</v>
      </c>
      <c r="I52" s="35">
        <f t="shared" ref="I52" si="32">SUM(I53:I56)</f>
        <v>0</v>
      </c>
      <c r="J52" s="35">
        <f t="shared" ref="J52" si="33">SUM(J53:J56)</f>
        <v>2105.1999999999998</v>
      </c>
    </row>
    <row r="53" spans="1:10" ht="15.75" x14ac:dyDescent="0.25">
      <c r="A53" s="33">
        <v>2</v>
      </c>
      <c r="B53" s="72"/>
      <c r="C53" s="33" t="s">
        <v>2</v>
      </c>
      <c r="D53" s="35">
        <v>52.6</v>
      </c>
      <c r="E53" s="35">
        <v>52.6</v>
      </c>
      <c r="F53" s="35">
        <v>0</v>
      </c>
      <c r="G53" s="35">
        <v>0</v>
      </c>
      <c r="H53" s="35">
        <v>0</v>
      </c>
      <c r="I53" s="35">
        <v>0</v>
      </c>
      <c r="J53" s="35">
        <f t="shared" ref="J53:J55" si="34">SUM(D53:I53)</f>
        <v>105.2</v>
      </c>
    </row>
    <row r="54" spans="1:10" ht="15.75" x14ac:dyDescent="0.25">
      <c r="A54" s="33">
        <v>3</v>
      </c>
      <c r="B54" s="72"/>
      <c r="C54" s="33" t="s">
        <v>3</v>
      </c>
      <c r="D54" s="35">
        <v>0</v>
      </c>
      <c r="E54" s="35">
        <v>0</v>
      </c>
      <c r="F54" s="35">
        <v>0</v>
      </c>
      <c r="G54" s="35">
        <v>0</v>
      </c>
      <c r="H54" s="35">
        <v>0</v>
      </c>
      <c r="I54" s="35">
        <v>0</v>
      </c>
      <c r="J54" s="35">
        <f t="shared" si="34"/>
        <v>0</v>
      </c>
    </row>
    <row r="55" spans="1:10" ht="15.75" x14ac:dyDescent="0.25">
      <c r="A55" s="33">
        <v>4</v>
      </c>
      <c r="B55" s="72"/>
      <c r="C55" s="33" t="s">
        <v>4</v>
      </c>
      <c r="D55" s="35">
        <v>1000</v>
      </c>
      <c r="E55" s="35">
        <v>1000</v>
      </c>
      <c r="F55" s="35">
        <v>0</v>
      </c>
      <c r="G55" s="35">
        <v>0</v>
      </c>
      <c r="H55" s="35">
        <v>0</v>
      </c>
      <c r="I55" s="35">
        <v>0</v>
      </c>
      <c r="J55" s="35">
        <f t="shared" si="34"/>
        <v>2000</v>
      </c>
    </row>
    <row r="56" spans="1:10" ht="15.75" x14ac:dyDescent="0.25">
      <c r="A56" s="33">
        <v>5</v>
      </c>
      <c r="B56" s="72"/>
      <c r="C56" s="33" t="s">
        <v>5</v>
      </c>
      <c r="D56" s="35">
        <v>0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  <c r="J56" s="35">
        <f>SUM(D56:I56)</f>
        <v>0</v>
      </c>
    </row>
    <row r="57" spans="1:10" ht="15.75" customHeight="1" x14ac:dyDescent="0.25">
      <c r="A57" s="33">
        <v>1</v>
      </c>
      <c r="B57" s="72" t="s">
        <v>226</v>
      </c>
      <c r="C57" s="33" t="s">
        <v>1</v>
      </c>
      <c r="D57" s="35">
        <f>SUM(D58:D61)</f>
        <v>377.8</v>
      </c>
      <c r="E57" s="35">
        <f t="shared" ref="E57:J57" si="35">SUM(E58:E61)</f>
        <v>0</v>
      </c>
      <c r="F57" s="35">
        <f t="shared" si="35"/>
        <v>0</v>
      </c>
      <c r="G57" s="35">
        <f t="shared" si="35"/>
        <v>0</v>
      </c>
      <c r="H57" s="35">
        <f t="shared" si="35"/>
        <v>0</v>
      </c>
      <c r="I57" s="35">
        <f t="shared" si="35"/>
        <v>0</v>
      </c>
      <c r="J57" s="35">
        <f t="shared" si="35"/>
        <v>377.8</v>
      </c>
    </row>
    <row r="58" spans="1:10" ht="15.75" x14ac:dyDescent="0.25">
      <c r="A58" s="33">
        <v>2</v>
      </c>
      <c r="B58" s="72"/>
      <c r="C58" s="33" t="s">
        <v>2</v>
      </c>
      <c r="D58" s="35">
        <v>37.799999999999997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f>SUM(D58:I58)</f>
        <v>37.799999999999997</v>
      </c>
    </row>
    <row r="59" spans="1:10" ht="15.75" x14ac:dyDescent="0.25">
      <c r="A59" s="33">
        <v>3</v>
      </c>
      <c r="B59" s="72"/>
      <c r="C59" s="33" t="s">
        <v>3</v>
      </c>
      <c r="D59" s="35">
        <v>0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35">
        <f t="shared" ref="J59:J61" si="36">SUM(D59:I59)</f>
        <v>0</v>
      </c>
    </row>
    <row r="60" spans="1:10" ht="15.75" x14ac:dyDescent="0.25">
      <c r="A60" s="33">
        <v>4</v>
      </c>
      <c r="B60" s="72"/>
      <c r="C60" s="33" t="s">
        <v>4</v>
      </c>
      <c r="D60" s="35">
        <v>340</v>
      </c>
      <c r="E60" s="35">
        <v>0</v>
      </c>
      <c r="F60" s="35">
        <v>0</v>
      </c>
      <c r="G60" s="35">
        <v>0</v>
      </c>
      <c r="H60" s="35">
        <v>0</v>
      </c>
      <c r="I60" s="35">
        <v>0</v>
      </c>
      <c r="J60" s="35">
        <f t="shared" si="36"/>
        <v>340</v>
      </c>
    </row>
    <row r="61" spans="1:10" ht="15.75" x14ac:dyDescent="0.25">
      <c r="A61" s="33">
        <v>5</v>
      </c>
      <c r="B61" s="72"/>
      <c r="C61" s="33" t="s">
        <v>5</v>
      </c>
      <c r="D61" s="35">
        <v>0</v>
      </c>
      <c r="E61" s="35">
        <v>0</v>
      </c>
      <c r="F61" s="35">
        <v>0</v>
      </c>
      <c r="G61" s="35">
        <v>0</v>
      </c>
      <c r="H61" s="35">
        <v>0</v>
      </c>
      <c r="I61" s="35">
        <v>0</v>
      </c>
      <c r="J61" s="35">
        <f t="shared" si="36"/>
        <v>0</v>
      </c>
    </row>
    <row r="62" spans="1:10" ht="31.5" x14ac:dyDescent="0.25">
      <c r="A62" s="33">
        <v>1</v>
      </c>
      <c r="B62" s="71" t="s">
        <v>189</v>
      </c>
      <c r="C62" s="40" t="s">
        <v>1</v>
      </c>
      <c r="D62" s="41">
        <f>SUM(D63:D66)</f>
        <v>4582.8999999999996</v>
      </c>
      <c r="E62" s="41">
        <f t="shared" ref="E62" si="37">SUM(E63:E66)</f>
        <v>2469.2000000000003</v>
      </c>
      <c r="F62" s="41">
        <f t="shared" ref="F62" si="38">SUM(F63:F66)</f>
        <v>24691.519999999997</v>
      </c>
      <c r="G62" s="41">
        <f t="shared" ref="G62" si="39">SUM(G63:G66)</f>
        <v>0</v>
      </c>
      <c r="H62" s="41">
        <f t="shared" ref="H62" si="40">SUM(H63:H66)</f>
        <v>0</v>
      </c>
      <c r="I62" s="41">
        <f t="shared" ref="I62" si="41">SUM(I63:I66)</f>
        <v>0</v>
      </c>
      <c r="J62" s="41">
        <f t="shared" ref="J62" si="42">SUM(J63:J66)</f>
        <v>31743.62</v>
      </c>
    </row>
    <row r="63" spans="1:10" ht="15.75" x14ac:dyDescent="0.25">
      <c r="A63" s="33">
        <v>2</v>
      </c>
      <c r="B63" s="71"/>
      <c r="C63" s="40" t="s">
        <v>2</v>
      </c>
      <c r="D63" s="41">
        <f>SUM(D68,D73,D78)</f>
        <v>268.10000000000002</v>
      </c>
      <c r="E63" s="41">
        <f t="shared" ref="E63:J63" si="43">SUM(E68,E73,E78)</f>
        <v>246.9</v>
      </c>
      <c r="F63" s="41">
        <f t="shared" si="43"/>
        <v>469.22</v>
      </c>
      <c r="G63" s="41">
        <f t="shared" si="43"/>
        <v>0</v>
      </c>
      <c r="H63" s="41">
        <f t="shared" si="43"/>
        <v>0</v>
      </c>
      <c r="I63" s="41">
        <f t="shared" si="43"/>
        <v>0</v>
      </c>
      <c r="J63" s="41">
        <f t="shared" si="43"/>
        <v>984.22</v>
      </c>
    </row>
    <row r="64" spans="1:10" ht="15.75" x14ac:dyDescent="0.25">
      <c r="A64" s="33">
        <v>3</v>
      </c>
      <c r="B64" s="71"/>
      <c r="C64" s="40" t="s">
        <v>3</v>
      </c>
      <c r="D64" s="41">
        <f t="shared" ref="D64:J66" si="44">SUM(D69,D74,D79)</f>
        <v>1569.4</v>
      </c>
      <c r="E64" s="41">
        <f t="shared" si="44"/>
        <v>0</v>
      </c>
      <c r="F64" s="41">
        <f t="shared" si="44"/>
        <v>14080</v>
      </c>
      <c r="G64" s="41">
        <f t="shared" si="44"/>
        <v>0</v>
      </c>
      <c r="H64" s="41">
        <f t="shared" si="44"/>
        <v>0</v>
      </c>
      <c r="I64" s="41">
        <f t="shared" si="44"/>
        <v>0</v>
      </c>
      <c r="J64" s="41">
        <f t="shared" si="44"/>
        <v>15649.4</v>
      </c>
    </row>
    <row r="65" spans="1:10" ht="15.75" x14ac:dyDescent="0.25">
      <c r="A65" s="33">
        <v>4</v>
      </c>
      <c r="B65" s="71"/>
      <c r="C65" s="40" t="s">
        <v>4</v>
      </c>
      <c r="D65" s="41">
        <f t="shared" si="44"/>
        <v>2745.4</v>
      </c>
      <c r="E65" s="41">
        <f t="shared" si="44"/>
        <v>2222.3000000000002</v>
      </c>
      <c r="F65" s="41">
        <f t="shared" si="44"/>
        <v>10142.299999999999</v>
      </c>
      <c r="G65" s="41">
        <f t="shared" si="44"/>
        <v>0</v>
      </c>
      <c r="H65" s="41">
        <f t="shared" si="44"/>
        <v>0</v>
      </c>
      <c r="I65" s="41">
        <f t="shared" si="44"/>
        <v>0</v>
      </c>
      <c r="J65" s="41">
        <f t="shared" si="44"/>
        <v>15110</v>
      </c>
    </row>
    <row r="66" spans="1:10" ht="15.75" x14ac:dyDescent="0.25">
      <c r="A66" s="33">
        <v>5</v>
      </c>
      <c r="B66" s="71"/>
      <c r="C66" s="40" t="s">
        <v>5</v>
      </c>
      <c r="D66" s="41">
        <f t="shared" si="44"/>
        <v>0</v>
      </c>
      <c r="E66" s="41">
        <f t="shared" si="44"/>
        <v>0</v>
      </c>
      <c r="F66" s="41">
        <f t="shared" si="44"/>
        <v>0</v>
      </c>
      <c r="G66" s="41">
        <f t="shared" si="44"/>
        <v>0</v>
      </c>
      <c r="H66" s="41">
        <f t="shared" si="44"/>
        <v>0</v>
      </c>
      <c r="I66" s="41">
        <f t="shared" si="44"/>
        <v>0</v>
      </c>
      <c r="J66" s="41">
        <f t="shared" si="44"/>
        <v>0</v>
      </c>
    </row>
    <row r="67" spans="1:10" ht="31.5" x14ac:dyDescent="0.25">
      <c r="A67" s="33">
        <v>1</v>
      </c>
      <c r="B67" s="72" t="s">
        <v>205</v>
      </c>
      <c r="C67" s="33" t="s">
        <v>1</v>
      </c>
      <c r="D67" s="35">
        <f>SUM(D68:D71)</f>
        <v>2113.7000000000003</v>
      </c>
      <c r="E67" s="35">
        <f t="shared" ref="E67" si="45">SUM(E68:E71)</f>
        <v>0</v>
      </c>
      <c r="F67" s="35">
        <f t="shared" ref="F67" si="46">SUM(F68:F71)</f>
        <v>0</v>
      </c>
      <c r="G67" s="35">
        <f t="shared" ref="G67" si="47">SUM(G68:G71)</f>
        <v>0</v>
      </c>
      <c r="H67" s="35">
        <f t="shared" ref="H67" si="48">SUM(H68:H71)</f>
        <v>0</v>
      </c>
      <c r="I67" s="35">
        <f t="shared" ref="I67" si="49">SUM(I68:I71)</f>
        <v>0</v>
      </c>
      <c r="J67" s="35">
        <f t="shared" ref="J67" si="50">SUM(J68:J71)</f>
        <v>2113.7000000000003</v>
      </c>
    </row>
    <row r="68" spans="1:10" ht="15.75" x14ac:dyDescent="0.25">
      <c r="A68" s="33">
        <v>2</v>
      </c>
      <c r="B68" s="72"/>
      <c r="C68" s="33" t="s">
        <v>2</v>
      </c>
      <c r="D68" s="35">
        <v>21.2</v>
      </c>
      <c r="E68" s="42">
        <v>0</v>
      </c>
      <c r="F68" s="42">
        <v>0</v>
      </c>
      <c r="G68" s="42">
        <v>0</v>
      </c>
      <c r="H68" s="42">
        <v>0</v>
      </c>
      <c r="I68" s="42">
        <v>0</v>
      </c>
      <c r="J68" s="35">
        <f>SUM(D68:I68)</f>
        <v>21.2</v>
      </c>
    </row>
    <row r="69" spans="1:10" ht="15.75" x14ac:dyDescent="0.25">
      <c r="A69" s="33">
        <v>3</v>
      </c>
      <c r="B69" s="72"/>
      <c r="C69" s="33" t="s">
        <v>3</v>
      </c>
      <c r="D69" s="35">
        <v>1569.4</v>
      </c>
      <c r="E69" s="35">
        <v>0</v>
      </c>
      <c r="F69" s="35">
        <v>0</v>
      </c>
      <c r="G69" s="35">
        <v>0</v>
      </c>
      <c r="H69" s="35">
        <v>0</v>
      </c>
      <c r="I69" s="35">
        <v>0</v>
      </c>
      <c r="J69" s="35">
        <f>SUM(D69:I69)</f>
        <v>1569.4</v>
      </c>
    </row>
    <row r="70" spans="1:10" ht="15.75" x14ac:dyDescent="0.25">
      <c r="A70" s="33">
        <v>4</v>
      </c>
      <c r="B70" s="72"/>
      <c r="C70" s="33" t="s">
        <v>4</v>
      </c>
      <c r="D70" s="35">
        <v>523.1</v>
      </c>
      <c r="E70" s="35">
        <v>0</v>
      </c>
      <c r="F70" s="35">
        <v>0</v>
      </c>
      <c r="G70" s="35">
        <v>0</v>
      </c>
      <c r="H70" s="35">
        <v>0</v>
      </c>
      <c r="I70" s="35">
        <v>0</v>
      </c>
      <c r="J70" s="35">
        <f>SUM(D70:I70)</f>
        <v>523.1</v>
      </c>
    </row>
    <row r="71" spans="1:10" ht="15.75" x14ac:dyDescent="0.25">
      <c r="A71" s="33">
        <v>5</v>
      </c>
      <c r="B71" s="72"/>
      <c r="C71" s="33" t="s">
        <v>5</v>
      </c>
      <c r="D71" s="35">
        <v>0</v>
      </c>
      <c r="E71" s="35">
        <v>0</v>
      </c>
      <c r="F71" s="35">
        <v>0</v>
      </c>
      <c r="G71" s="35">
        <v>0</v>
      </c>
      <c r="H71" s="35">
        <v>0</v>
      </c>
      <c r="I71" s="35">
        <v>0</v>
      </c>
      <c r="J71" s="35">
        <f>SUM(D71:I71)</f>
        <v>0</v>
      </c>
    </row>
    <row r="72" spans="1:10" ht="31.5" x14ac:dyDescent="0.25">
      <c r="A72" s="33">
        <v>1</v>
      </c>
      <c r="B72" s="72" t="s">
        <v>227</v>
      </c>
      <c r="C72" s="33" t="s">
        <v>1</v>
      </c>
      <c r="D72" s="35">
        <f>SUM(D73:D76)</f>
        <v>0</v>
      </c>
      <c r="E72" s="42">
        <f t="shared" ref="E72" si="51">SUM(E73:E76)</f>
        <v>0</v>
      </c>
      <c r="F72" s="35">
        <f t="shared" ref="F72" si="52">SUM(F73:F76)</f>
        <v>22222.3</v>
      </c>
      <c r="G72" s="35">
        <f t="shared" ref="G72" si="53">SUM(G73:G76)</f>
        <v>0</v>
      </c>
      <c r="H72" s="35">
        <f t="shared" ref="H72" si="54">SUM(H73:H76)</f>
        <v>0</v>
      </c>
      <c r="I72" s="35">
        <f t="shared" ref="I72" si="55">SUM(I73:I76)</f>
        <v>0</v>
      </c>
      <c r="J72" s="35">
        <f t="shared" ref="J72" si="56">SUM(J73:J76)</f>
        <v>22222.3</v>
      </c>
    </row>
    <row r="73" spans="1:10" ht="15.75" x14ac:dyDescent="0.25">
      <c r="A73" s="33">
        <v>2</v>
      </c>
      <c r="B73" s="72"/>
      <c r="C73" s="33" t="s">
        <v>2</v>
      </c>
      <c r="D73" s="35">
        <v>0</v>
      </c>
      <c r="E73" s="42">
        <v>0</v>
      </c>
      <c r="F73" s="35">
        <v>222.3</v>
      </c>
      <c r="G73" s="35">
        <v>0</v>
      </c>
      <c r="H73" s="35">
        <v>0</v>
      </c>
      <c r="I73" s="35">
        <v>0</v>
      </c>
      <c r="J73" s="35">
        <f>SUM(D73:I73)</f>
        <v>222.3</v>
      </c>
    </row>
    <row r="74" spans="1:10" ht="15.75" x14ac:dyDescent="0.25">
      <c r="A74" s="33">
        <v>3</v>
      </c>
      <c r="B74" s="72"/>
      <c r="C74" s="33" t="s">
        <v>3</v>
      </c>
      <c r="D74" s="35">
        <v>0</v>
      </c>
      <c r="E74" s="35">
        <v>0</v>
      </c>
      <c r="F74" s="35">
        <v>14080</v>
      </c>
      <c r="G74" s="35">
        <v>0</v>
      </c>
      <c r="H74" s="35">
        <v>0</v>
      </c>
      <c r="I74" s="35">
        <v>0</v>
      </c>
      <c r="J74" s="35">
        <f>SUM(D74:I74)</f>
        <v>14080</v>
      </c>
    </row>
    <row r="75" spans="1:10" ht="15.75" x14ac:dyDescent="0.25">
      <c r="A75" s="33">
        <v>4</v>
      </c>
      <c r="B75" s="72"/>
      <c r="C75" s="33" t="s">
        <v>4</v>
      </c>
      <c r="D75" s="35">
        <v>0</v>
      </c>
      <c r="E75" s="42">
        <v>0</v>
      </c>
      <c r="F75" s="35">
        <v>7920</v>
      </c>
      <c r="G75" s="35">
        <v>0</v>
      </c>
      <c r="H75" s="35">
        <v>0</v>
      </c>
      <c r="I75" s="35">
        <v>0</v>
      </c>
      <c r="J75" s="42">
        <f>SUM(D75:I75)</f>
        <v>7920</v>
      </c>
    </row>
    <row r="76" spans="1:10" ht="15.75" x14ac:dyDescent="0.25">
      <c r="A76" s="33">
        <v>5</v>
      </c>
      <c r="B76" s="72"/>
      <c r="C76" s="33" t="s">
        <v>5</v>
      </c>
      <c r="D76" s="35">
        <v>0</v>
      </c>
      <c r="E76" s="35">
        <v>0</v>
      </c>
      <c r="F76" s="35">
        <v>0</v>
      </c>
      <c r="G76" s="35">
        <v>0</v>
      </c>
      <c r="H76" s="35">
        <v>0</v>
      </c>
      <c r="I76" s="35">
        <v>0</v>
      </c>
      <c r="J76" s="35">
        <f>SUM(D76:I76)</f>
        <v>0</v>
      </c>
    </row>
    <row r="77" spans="1:10" ht="31.5" x14ac:dyDescent="0.25">
      <c r="A77" s="33">
        <v>1</v>
      </c>
      <c r="B77" s="72" t="s">
        <v>203</v>
      </c>
      <c r="C77" s="33" t="s">
        <v>1</v>
      </c>
      <c r="D77" s="35">
        <f>SUM(D78:D81)</f>
        <v>2469.2000000000003</v>
      </c>
      <c r="E77" s="35">
        <f t="shared" ref="E77:J77" si="57">SUM(E78:E81)</f>
        <v>2469.2000000000003</v>
      </c>
      <c r="F77" s="35">
        <f t="shared" si="57"/>
        <v>2469.2200000000003</v>
      </c>
      <c r="G77" s="35">
        <f t="shared" si="57"/>
        <v>0</v>
      </c>
      <c r="H77" s="35">
        <f t="shared" si="57"/>
        <v>0</v>
      </c>
      <c r="I77" s="35">
        <f t="shared" si="57"/>
        <v>0</v>
      </c>
      <c r="J77" s="35">
        <f t="shared" si="57"/>
        <v>7407.6200000000008</v>
      </c>
    </row>
    <row r="78" spans="1:10" ht="15.75" x14ac:dyDescent="0.25">
      <c r="A78" s="33">
        <v>2</v>
      </c>
      <c r="B78" s="72"/>
      <c r="C78" s="33" t="s">
        <v>2</v>
      </c>
      <c r="D78" s="35">
        <v>246.9</v>
      </c>
      <c r="E78" s="35">
        <v>246.9</v>
      </c>
      <c r="F78" s="35">
        <v>246.92</v>
      </c>
      <c r="G78" s="35">
        <v>0</v>
      </c>
      <c r="H78" s="35">
        <v>0</v>
      </c>
      <c r="I78" s="35">
        <v>0</v>
      </c>
      <c r="J78" s="35">
        <f>SUM(D78:I78)</f>
        <v>740.72</v>
      </c>
    </row>
    <row r="79" spans="1:10" ht="15.75" x14ac:dyDescent="0.25">
      <c r="A79" s="33">
        <v>3</v>
      </c>
      <c r="B79" s="72"/>
      <c r="C79" s="33" t="s">
        <v>3</v>
      </c>
      <c r="D79" s="35">
        <v>0</v>
      </c>
      <c r="E79" s="35">
        <v>0</v>
      </c>
      <c r="F79" s="35">
        <v>0</v>
      </c>
      <c r="G79" s="35">
        <v>0</v>
      </c>
      <c r="H79" s="35">
        <v>0</v>
      </c>
      <c r="I79" s="35">
        <v>0</v>
      </c>
      <c r="J79" s="35">
        <f t="shared" ref="J79:J81" si="58">SUM(D79:I79)</f>
        <v>0</v>
      </c>
    </row>
    <row r="80" spans="1:10" ht="15.75" x14ac:dyDescent="0.25">
      <c r="A80" s="33">
        <v>4</v>
      </c>
      <c r="B80" s="72"/>
      <c r="C80" s="33" t="s">
        <v>4</v>
      </c>
      <c r="D80" s="35">
        <v>2222.3000000000002</v>
      </c>
      <c r="E80" s="35">
        <v>2222.3000000000002</v>
      </c>
      <c r="F80" s="35">
        <v>2222.3000000000002</v>
      </c>
      <c r="G80" s="35">
        <v>0</v>
      </c>
      <c r="H80" s="35">
        <v>0</v>
      </c>
      <c r="I80" s="35">
        <v>0</v>
      </c>
      <c r="J80" s="35">
        <f t="shared" si="58"/>
        <v>6666.9000000000005</v>
      </c>
    </row>
    <row r="81" spans="1:10" ht="15.75" x14ac:dyDescent="0.25">
      <c r="A81" s="33">
        <v>5</v>
      </c>
      <c r="B81" s="72"/>
      <c r="C81" s="33" t="s">
        <v>5</v>
      </c>
      <c r="D81" s="35">
        <v>0</v>
      </c>
      <c r="E81" s="35">
        <v>0</v>
      </c>
      <c r="F81" s="35">
        <v>0</v>
      </c>
      <c r="G81" s="35">
        <v>0</v>
      </c>
      <c r="H81" s="35">
        <v>0</v>
      </c>
      <c r="I81" s="35">
        <v>0</v>
      </c>
      <c r="J81" s="35">
        <f t="shared" si="58"/>
        <v>0</v>
      </c>
    </row>
    <row r="82" spans="1:10" ht="31.5" x14ac:dyDescent="0.25">
      <c r="A82" s="33">
        <v>1</v>
      </c>
      <c r="B82" s="71" t="s">
        <v>32</v>
      </c>
      <c r="C82" s="40" t="s">
        <v>1</v>
      </c>
      <c r="D82" s="41">
        <f>SUM(D87,D92,D97)</f>
        <v>4213.8</v>
      </c>
      <c r="E82" s="41">
        <f t="shared" ref="E82:J82" si="59">SUM(E87,E92,E97)</f>
        <v>4213.8</v>
      </c>
      <c r="F82" s="41">
        <f t="shared" si="59"/>
        <v>4213.8</v>
      </c>
      <c r="G82" s="41">
        <f t="shared" si="59"/>
        <v>0</v>
      </c>
      <c r="H82" s="41">
        <f t="shared" si="59"/>
        <v>0</v>
      </c>
      <c r="I82" s="41">
        <f t="shared" si="59"/>
        <v>0</v>
      </c>
      <c r="J82" s="41">
        <f t="shared" si="59"/>
        <v>12641.4</v>
      </c>
    </row>
    <row r="83" spans="1:10" ht="15.75" x14ac:dyDescent="0.25">
      <c r="A83" s="33">
        <v>2</v>
      </c>
      <c r="B83" s="71"/>
      <c r="C83" s="40" t="s">
        <v>2</v>
      </c>
      <c r="D83" s="41">
        <f t="shared" ref="D83:J86" si="60">SUM(D88,D93,D98)</f>
        <v>1498</v>
      </c>
      <c r="E83" s="41">
        <f t="shared" si="60"/>
        <v>1498</v>
      </c>
      <c r="F83" s="41">
        <f t="shared" si="60"/>
        <v>1498</v>
      </c>
      <c r="G83" s="41">
        <f t="shared" si="60"/>
        <v>0</v>
      </c>
      <c r="H83" s="41">
        <f t="shared" si="60"/>
        <v>0</v>
      </c>
      <c r="I83" s="41">
        <f t="shared" si="60"/>
        <v>0</v>
      </c>
      <c r="J83" s="41">
        <f t="shared" si="60"/>
        <v>4494</v>
      </c>
    </row>
    <row r="84" spans="1:10" ht="15.75" x14ac:dyDescent="0.25">
      <c r="A84" s="33">
        <v>3</v>
      </c>
      <c r="B84" s="71"/>
      <c r="C84" s="40" t="s">
        <v>3</v>
      </c>
      <c r="D84" s="41">
        <f t="shared" si="60"/>
        <v>0</v>
      </c>
      <c r="E84" s="41">
        <f t="shared" si="60"/>
        <v>0</v>
      </c>
      <c r="F84" s="41">
        <f t="shared" si="60"/>
        <v>0</v>
      </c>
      <c r="G84" s="41">
        <f t="shared" si="60"/>
        <v>0</v>
      </c>
      <c r="H84" s="41">
        <f t="shared" si="60"/>
        <v>0</v>
      </c>
      <c r="I84" s="41">
        <f t="shared" si="60"/>
        <v>0</v>
      </c>
      <c r="J84" s="41">
        <f t="shared" si="60"/>
        <v>0</v>
      </c>
    </row>
    <row r="85" spans="1:10" ht="15.75" x14ac:dyDescent="0.25">
      <c r="A85" s="33">
        <v>4</v>
      </c>
      <c r="B85" s="71"/>
      <c r="C85" s="40" t="s">
        <v>4</v>
      </c>
      <c r="D85" s="41">
        <f>SUM(D100,D95,D90)</f>
        <v>2715.8</v>
      </c>
      <c r="E85" s="41">
        <f t="shared" si="60"/>
        <v>2715.8</v>
      </c>
      <c r="F85" s="41">
        <f t="shared" si="60"/>
        <v>2715.8</v>
      </c>
      <c r="G85" s="41">
        <f t="shared" si="60"/>
        <v>0</v>
      </c>
      <c r="H85" s="41">
        <f t="shared" si="60"/>
        <v>0</v>
      </c>
      <c r="I85" s="41">
        <f t="shared" si="60"/>
        <v>0</v>
      </c>
      <c r="J85" s="41">
        <f t="shared" si="60"/>
        <v>8147.4</v>
      </c>
    </row>
    <row r="86" spans="1:10" ht="18.75" customHeight="1" x14ac:dyDescent="0.25">
      <c r="A86" s="33">
        <v>5</v>
      </c>
      <c r="B86" s="71"/>
      <c r="C86" s="40" t="s">
        <v>5</v>
      </c>
      <c r="D86" s="41">
        <f t="shared" si="60"/>
        <v>0</v>
      </c>
      <c r="E86" s="41">
        <f t="shared" si="60"/>
        <v>0</v>
      </c>
      <c r="F86" s="41">
        <f t="shared" si="60"/>
        <v>0</v>
      </c>
      <c r="G86" s="41">
        <f t="shared" si="60"/>
        <v>0</v>
      </c>
      <c r="H86" s="41">
        <f t="shared" si="60"/>
        <v>0</v>
      </c>
      <c r="I86" s="41">
        <f t="shared" si="60"/>
        <v>0</v>
      </c>
      <c r="J86" s="41">
        <f t="shared" si="60"/>
        <v>0</v>
      </c>
    </row>
    <row r="87" spans="1:10" ht="31.5" x14ac:dyDescent="0.25">
      <c r="A87" s="33">
        <v>1</v>
      </c>
      <c r="B87" s="72" t="s">
        <v>213</v>
      </c>
      <c r="C87" s="33" t="s">
        <v>1</v>
      </c>
      <c r="D87" s="35">
        <f>SUM(D88:D91)</f>
        <v>522.20000000000005</v>
      </c>
      <c r="E87" s="35">
        <f t="shared" ref="E87:I87" si="61">SUM(E88:E91)</f>
        <v>522.20000000000005</v>
      </c>
      <c r="F87" s="35">
        <f t="shared" si="61"/>
        <v>522.20000000000005</v>
      </c>
      <c r="G87" s="35">
        <f t="shared" si="61"/>
        <v>0</v>
      </c>
      <c r="H87" s="35">
        <f t="shared" si="61"/>
        <v>0</v>
      </c>
      <c r="I87" s="35">
        <f t="shared" si="61"/>
        <v>0</v>
      </c>
      <c r="J87" s="35">
        <f t="shared" ref="J87" si="62">SUM(J88:J91)</f>
        <v>1566.6</v>
      </c>
    </row>
    <row r="88" spans="1:10" ht="15.75" x14ac:dyDescent="0.25">
      <c r="A88" s="33">
        <v>2</v>
      </c>
      <c r="B88" s="72"/>
      <c r="C88" s="33" t="s">
        <v>2</v>
      </c>
      <c r="D88" s="35">
        <v>52.2</v>
      </c>
      <c r="E88" s="35">
        <v>52.2</v>
      </c>
      <c r="F88" s="35">
        <v>52.2</v>
      </c>
      <c r="G88" s="35">
        <v>0</v>
      </c>
      <c r="H88" s="35">
        <v>0</v>
      </c>
      <c r="I88" s="35">
        <v>0</v>
      </c>
      <c r="J88" s="35">
        <f>SUM(D88:I88)</f>
        <v>156.60000000000002</v>
      </c>
    </row>
    <row r="89" spans="1:10" ht="15.75" x14ac:dyDescent="0.25">
      <c r="A89" s="33">
        <v>3</v>
      </c>
      <c r="B89" s="72"/>
      <c r="C89" s="33" t="s">
        <v>3</v>
      </c>
      <c r="D89" s="35">
        <v>0</v>
      </c>
      <c r="E89" s="35">
        <v>0</v>
      </c>
      <c r="F89" s="35">
        <v>0</v>
      </c>
      <c r="G89" s="35">
        <v>0</v>
      </c>
      <c r="H89" s="35">
        <v>0</v>
      </c>
      <c r="I89" s="35">
        <v>0</v>
      </c>
      <c r="J89" s="35">
        <f t="shared" ref="J89:J91" si="63">SUM(D89:I89)</f>
        <v>0</v>
      </c>
    </row>
    <row r="90" spans="1:10" ht="15.75" x14ac:dyDescent="0.25">
      <c r="A90" s="33">
        <v>4</v>
      </c>
      <c r="B90" s="72"/>
      <c r="C90" s="33" t="s">
        <v>4</v>
      </c>
      <c r="D90" s="35">
        <v>470</v>
      </c>
      <c r="E90" s="35">
        <v>470</v>
      </c>
      <c r="F90" s="35">
        <v>470</v>
      </c>
      <c r="G90" s="35">
        <v>0</v>
      </c>
      <c r="H90" s="35">
        <v>0</v>
      </c>
      <c r="I90" s="35">
        <v>0</v>
      </c>
      <c r="J90" s="35">
        <f t="shared" si="63"/>
        <v>1410</v>
      </c>
    </row>
    <row r="91" spans="1:10" ht="15.75" x14ac:dyDescent="0.25">
      <c r="A91" s="33">
        <v>5</v>
      </c>
      <c r="B91" s="72"/>
      <c r="C91" s="33" t="s">
        <v>5</v>
      </c>
      <c r="D91" s="35">
        <v>0</v>
      </c>
      <c r="E91" s="35">
        <v>0</v>
      </c>
      <c r="F91" s="35">
        <v>0</v>
      </c>
      <c r="G91" s="35">
        <v>0</v>
      </c>
      <c r="H91" s="35">
        <v>0</v>
      </c>
      <c r="I91" s="35">
        <v>0</v>
      </c>
      <c r="J91" s="35">
        <f t="shared" si="63"/>
        <v>0</v>
      </c>
    </row>
    <row r="92" spans="1:10" ht="31.5" x14ac:dyDescent="0.25">
      <c r="A92" s="33">
        <v>1</v>
      </c>
      <c r="B92" s="72" t="s">
        <v>237</v>
      </c>
      <c r="C92" s="33" t="s">
        <v>1</v>
      </c>
      <c r="D92" s="35">
        <f>SUM(D93:D96)</f>
        <v>2691.6</v>
      </c>
      <c r="E92" s="35">
        <f t="shared" ref="E92:J92" si="64">SUM(E93:E96)</f>
        <v>2691.6</v>
      </c>
      <c r="F92" s="35">
        <f t="shared" si="64"/>
        <v>2691.6</v>
      </c>
      <c r="G92" s="35">
        <f t="shared" si="64"/>
        <v>0</v>
      </c>
      <c r="H92" s="35">
        <f t="shared" si="64"/>
        <v>0</v>
      </c>
      <c r="I92" s="35">
        <f t="shared" si="64"/>
        <v>0</v>
      </c>
      <c r="J92" s="35">
        <f t="shared" si="64"/>
        <v>8074.7999999999993</v>
      </c>
    </row>
    <row r="93" spans="1:10" ht="15.75" x14ac:dyDescent="0.25">
      <c r="A93" s="33">
        <v>2</v>
      </c>
      <c r="B93" s="72"/>
      <c r="C93" s="33" t="s">
        <v>2</v>
      </c>
      <c r="D93" s="35">
        <v>1345.8</v>
      </c>
      <c r="E93" s="35">
        <v>1345.8</v>
      </c>
      <c r="F93" s="35">
        <v>1345.8</v>
      </c>
      <c r="G93" s="35">
        <v>0</v>
      </c>
      <c r="H93" s="35">
        <v>0</v>
      </c>
      <c r="I93" s="35">
        <v>0</v>
      </c>
      <c r="J93" s="35">
        <f>SUM(D93:I93)</f>
        <v>4037.3999999999996</v>
      </c>
    </row>
    <row r="94" spans="1:10" ht="15.75" x14ac:dyDescent="0.25">
      <c r="A94" s="33">
        <v>3</v>
      </c>
      <c r="B94" s="72"/>
      <c r="C94" s="33" t="s">
        <v>3</v>
      </c>
      <c r="D94" s="35">
        <v>0</v>
      </c>
      <c r="E94" s="35">
        <v>0</v>
      </c>
      <c r="F94" s="35">
        <v>0</v>
      </c>
      <c r="G94" s="35">
        <v>0</v>
      </c>
      <c r="H94" s="35">
        <v>0</v>
      </c>
      <c r="I94" s="35">
        <v>0</v>
      </c>
      <c r="J94" s="35">
        <f t="shared" ref="J94:J96" si="65">SUM(D94:I94)</f>
        <v>0</v>
      </c>
    </row>
    <row r="95" spans="1:10" ht="15.75" x14ac:dyDescent="0.25">
      <c r="A95" s="33">
        <v>4</v>
      </c>
      <c r="B95" s="72"/>
      <c r="C95" s="33" t="s">
        <v>4</v>
      </c>
      <c r="D95" s="35">
        <v>1345.8</v>
      </c>
      <c r="E95" s="35">
        <v>1345.8</v>
      </c>
      <c r="F95" s="35">
        <v>1345.8</v>
      </c>
      <c r="G95" s="35">
        <v>0</v>
      </c>
      <c r="H95" s="35">
        <v>0</v>
      </c>
      <c r="I95" s="35">
        <v>0</v>
      </c>
      <c r="J95" s="35">
        <f t="shared" si="65"/>
        <v>4037.3999999999996</v>
      </c>
    </row>
    <row r="96" spans="1:10" ht="15.75" x14ac:dyDescent="0.25">
      <c r="A96" s="33">
        <v>5</v>
      </c>
      <c r="B96" s="72"/>
      <c r="C96" s="33" t="s">
        <v>5</v>
      </c>
      <c r="D96" s="35">
        <v>0</v>
      </c>
      <c r="E96" s="35">
        <v>0</v>
      </c>
      <c r="F96" s="35">
        <v>0</v>
      </c>
      <c r="G96" s="35">
        <v>0</v>
      </c>
      <c r="H96" s="35">
        <v>0</v>
      </c>
      <c r="I96" s="35">
        <v>0</v>
      </c>
      <c r="J96" s="35">
        <f t="shared" si="65"/>
        <v>0</v>
      </c>
    </row>
    <row r="97" spans="1:10" ht="31.5" x14ac:dyDescent="0.25">
      <c r="A97" s="33">
        <v>1</v>
      </c>
      <c r="B97" s="72" t="s">
        <v>201</v>
      </c>
      <c r="C97" s="33" t="s">
        <v>1</v>
      </c>
      <c r="D97" s="42">
        <f>SUM(D98:D101)</f>
        <v>1000</v>
      </c>
      <c r="E97" s="42">
        <f t="shared" ref="E97:J97" si="66">SUM(E98:E101)</f>
        <v>1000</v>
      </c>
      <c r="F97" s="42">
        <f t="shared" si="66"/>
        <v>1000</v>
      </c>
      <c r="G97" s="42">
        <f t="shared" si="66"/>
        <v>0</v>
      </c>
      <c r="H97" s="42">
        <f t="shared" si="66"/>
        <v>0</v>
      </c>
      <c r="I97" s="42">
        <f t="shared" si="66"/>
        <v>0</v>
      </c>
      <c r="J97" s="42">
        <f t="shared" si="66"/>
        <v>3000</v>
      </c>
    </row>
    <row r="98" spans="1:10" ht="15.75" x14ac:dyDescent="0.25">
      <c r="A98" s="33">
        <v>2</v>
      </c>
      <c r="B98" s="72"/>
      <c r="C98" s="33" t="s">
        <v>2</v>
      </c>
      <c r="D98" s="43">
        <v>100</v>
      </c>
      <c r="E98" s="43">
        <v>100</v>
      </c>
      <c r="F98" s="43">
        <v>100</v>
      </c>
      <c r="G98" s="35">
        <v>0</v>
      </c>
      <c r="H98" s="35">
        <v>0</v>
      </c>
      <c r="I98" s="35">
        <v>0</v>
      </c>
      <c r="J98" s="35">
        <f>SUM(D98:I98)</f>
        <v>300</v>
      </c>
    </row>
    <row r="99" spans="1:10" ht="15.75" x14ac:dyDescent="0.25">
      <c r="A99" s="33">
        <v>3</v>
      </c>
      <c r="B99" s="72"/>
      <c r="C99" s="33" t="s">
        <v>3</v>
      </c>
      <c r="D99" s="35">
        <v>0</v>
      </c>
      <c r="E99" s="35">
        <v>0</v>
      </c>
      <c r="F99" s="35">
        <v>0</v>
      </c>
      <c r="G99" s="35">
        <v>0</v>
      </c>
      <c r="H99" s="35">
        <v>0</v>
      </c>
      <c r="I99" s="35">
        <v>0</v>
      </c>
      <c r="J99" s="35">
        <f t="shared" ref="J99:J101" si="67">SUM(D99:I99)</f>
        <v>0</v>
      </c>
    </row>
    <row r="100" spans="1:10" ht="15.75" x14ac:dyDescent="0.25">
      <c r="A100" s="33">
        <v>4</v>
      </c>
      <c r="B100" s="72"/>
      <c r="C100" s="33" t="s">
        <v>4</v>
      </c>
      <c r="D100" s="43">
        <v>900</v>
      </c>
      <c r="E100" s="43">
        <v>900</v>
      </c>
      <c r="F100" s="43">
        <v>900</v>
      </c>
      <c r="G100" s="35">
        <v>0</v>
      </c>
      <c r="H100" s="35">
        <v>0</v>
      </c>
      <c r="I100" s="35">
        <v>0</v>
      </c>
      <c r="J100" s="35">
        <f t="shared" si="67"/>
        <v>2700</v>
      </c>
    </row>
    <row r="101" spans="1:10" ht="15.75" x14ac:dyDescent="0.25">
      <c r="A101" s="33">
        <v>5</v>
      </c>
      <c r="B101" s="72"/>
      <c r="C101" s="33" t="s">
        <v>5</v>
      </c>
      <c r="D101" s="35">
        <v>0</v>
      </c>
      <c r="E101" s="35">
        <v>0</v>
      </c>
      <c r="F101" s="35">
        <v>0</v>
      </c>
      <c r="G101" s="35">
        <v>0</v>
      </c>
      <c r="H101" s="35">
        <v>0</v>
      </c>
      <c r="I101" s="35">
        <v>0</v>
      </c>
      <c r="J101" s="35">
        <f t="shared" si="67"/>
        <v>0</v>
      </c>
    </row>
    <row r="102" spans="1:10" ht="31.5" x14ac:dyDescent="0.25">
      <c r="A102" s="33">
        <v>1</v>
      </c>
      <c r="B102" s="71" t="s">
        <v>187</v>
      </c>
      <c r="C102" s="40" t="s">
        <v>1</v>
      </c>
      <c r="D102" s="41">
        <f t="shared" ref="D102:D106" si="68">SUM(D127,D122,D117,D112,D107)</f>
        <v>118260.8</v>
      </c>
      <c r="E102" s="41">
        <f t="shared" ref="E102:I105" si="69">SUM(E127,E122,E112,E107)</f>
        <v>1719.7</v>
      </c>
      <c r="F102" s="41">
        <f t="shared" si="69"/>
        <v>1772.3000000000002</v>
      </c>
      <c r="G102" s="41">
        <f t="shared" si="69"/>
        <v>0</v>
      </c>
      <c r="H102" s="41">
        <f t="shared" si="69"/>
        <v>0</v>
      </c>
      <c r="I102" s="41">
        <f t="shared" si="69"/>
        <v>0</v>
      </c>
      <c r="J102" s="41">
        <f>SUM(D102:I102)</f>
        <v>121752.8</v>
      </c>
    </row>
    <row r="103" spans="1:10" ht="15.75" x14ac:dyDescent="0.25">
      <c r="A103" s="33">
        <v>2</v>
      </c>
      <c r="B103" s="71"/>
      <c r="C103" s="40" t="s">
        <v>2</v>
      </c>
      <c r="D103" s="41">
        <f t="shared" si="68"/>
        <v>5461.7000000000007</v>
      </c>
      <c r="E103" s="41">
        <f t="shared" si="69"/>
        <v>1719.7</v>
      </c>
      <c r="F103" s="41">
        <f t="shared" si="69"/>
        <v>1772.3000000000002</v>
      </c>
      <c r="G103" s="41">
        <f t="shared" si="69"/>
        <v>0</v>
      </c>
      <c r="H103" s="41">
        <f t="shared" si="69"/>
        <v>0</v>
      </c>
      <c r="I103" s="41">
        <f t="shared" si="69"/>
        <v>0</v>
      </c>
      <c r="J103" s="41">
        <f t="shared" ref="J103:J106" si="70">SUM(D103:I103)</f>
        <v>8953.7000000000007</v>
      </c>
    </row>
    <row r="104" spans="1:10" ht="15.75" x14ac:dyDescent="0.25">
      <c r="A104" s="33">
        <v>3</v>
      </c>
      <c r="B104" s="71"/>
      <c r="C104" s="40" t="s">
        <v>3</v>
      </c>
      <c r="D104" s="41">
        <f t="shared" si="68"/>
        <v>0</v>
      </c>
      <c r="E104" s="41">
        <f t="shared" si="69"/>
        <v>0</v>
      </c>
      <c r="F104" s="41">
        <f t="shared" si="69"/>
        <v>0</v>
      </c>
      <c r="G104" s="41">
        <f t="shared" si="69"/>
        <v>0</v>
      </c>
      <c r="H104" s="41">
        <f t="shared" si="69"/>
        <v>0</v>
      </c>
      <c r="I104" s="41">
        <f t="shared" si="69"/>
        <v>0</v>
      </c>
      <c r="J104" s="41">
        <f t="shared" si="70"/>
        <v>0</v>
      </c>
    </row>
    <row r="105" spans="1:10" ht="15.75" x14ac:dyDescent="0.25">
      <c r="A105" s="33">
        <v>4</v>
      </c>
      <c r="B105" s="71"/>
      <c r="C105" s="40" t="s">
        <v>4</v>
      </c>
      <c r="D105" s="41">
        <f t="shared" si="68"/>
        <v>112799.1</v>
      </c>
      <c r="E105" s="41">
        <f t="shared" si="69"/>
        <v>0</v>
      </c>
      <c r="F105" s="41">
        <f t="shared" si="69"/>
        <v>0</v>
      </c>
      <c r="G105" s="41">
        <f t="shared" si="69"/>
        <v>0</v>
      </c>
      <c r="H105" s="41">
        <f t="shared" si="69"/>
        <v>0</v>
      </c>
      <c r="I105" s="41">
        <f t="shared" si="69"/>
        <v>0</v>
      </c>
      <c r="J105" s="41">
        <f t="shared" si="70"/>
        <v>112799.1</v>
      </c>
    </row>
    <row r="106" spans="1:10" ht="15.75" x14ac:dyDescent="0.25">
      <c r="A106" s="33">
        <v>5</v>
      </c>
      <c r="B106" s="71"/>
      <c r="C106" s="40" t="s">
        <v>5</v>
      </c>
      <c r="D106" s="41">
        <f t="shared" si="68"/>
        <v>0</v>
      </c>
      <c r="E106" s="41">
        <f t="shared" ref="E106:I106" si="71">SUM(E131,E126,E116,E111)</f>
        <v>0</v>
      </c>
      <c r="F106" s="41">
        <f t="shared" si="71"/>
        <v>0</v>
      </c>
      <c r="G106" s="41">
        <f t="shared" si="71"/>
        <v>0</v>
      </c>
      <c r="H106" s="41">
        <f t="shared" si="71"/>
        <v>0</v>
      </c>
      <c r="I106" s="41">
        <f t="shared" si="71"/>
        <v>0</v>
      </c>
      <c r="J106" s="41">
        <f t="shared" si="70"/>
        <v>0</v>
      </c>
    </row>
    <row r="107" spans="1:10" ht="31.5" x14ac:dyDescent="0.25">
      <c r="A107" s="33">
        <v>1</v>
      </c>
      <c r="B107" s="72" t="s">
        <v>196</v>
      </c>
      <c r="C107" s="33" t="s">
        <v>1</v>
      </c>
      <c r="D107" s="35">
        <f>SUM(D108:D111)</f>
        <v>1326.1</v>
      </c>
      <c r="E107" s="35">
        <f t="shared" ref="E107:I107" si="72">SUM(E108:E111)</f>
        <v>1376.9</v>
      </c>
      <c r="F107" s="35">
        <f t="shared" si="72"/>
        <v>1376.9</v>
      </c>
      <c r="G107" s="35">
        <f t="shared" si="72"/>
        <v>0</v>
      </c>
      <c r="H107" s="35">
        <f t="shared" si="72"/>
        <v>0</v>
      </c>
      <c r="I107" s="35">
        <f t="shared" si="72"/>
        <v>0</v>
      </c>
      <c r="J107" s="35">
        <f>SUM(D107:I107)</f>
        <v>4079.9</v>
      </c>
    </row>
    <row r="108" spans="1:10" ht="15.75" x14ac:dyDescent="0.25">
      <c r="A108" s="33">
        <v>2</v>
      </c>
      <c r="B108" s="72"/>
      <c r="C108" s="33" t="s">
        <v>2</v>
      </c>
      <c r="D108" s="35">
        <v>1326.1</v>
      </c>
      <c r="E108" s="35">
        <v>1376.9</v>
      </c>
      <c r="F108" s="35">
        <v>1376.9</v>
      </c>
      <c r="G108" s="35">
        <v>0</v>
      </c>
      <c r="H108" s="35">
        <v>0</v>
      </c>
      <c r="I108" s="35">
        <v>0</v>
      </c>
      <c r="J108" s="35">
        <f t="shared" ref="J108:J110" si="73">SUM(D108:I108)</f>
        <v>4079.9</v>
      </c>
    </row>
    <row r="109" spans="1:10" ht="15.75" x14ac:dyDescent="0.25">
      <c r="A109" s="33">
        <v>3</v>
      </c>
      <c r="B109" s="72"/>
      <c r="C109" s="33" t="s">
        <v>3</v>
      </c>
      <c r="D109" s="35">
        <v>0</v>
      </c>
      <c r="E109" s="35">
        <v>0</v>
      </c>
      <c r="F109" s="35">
        <v>0</v>
      </c>
      <c r="G109" s="35">
        <v>0</v>
      </c>
      <c r="H109" s="35">
        <v>0</v>
      </c>
      <c r="I109" s="35">
        <v>0</v>
      </c>
      <c r="J109" s="35">
        <f t="shared" si="73"/>
        <v>0</v>
      </c>
    </row>
    <row r="110" spans="1:10" ht="15.75" x14ac:dyDescent="0.25">
      <c r="A110" s="33">
        <v>4</v>
      </c>
      <c r="B110" s="72"/>
      <c r="C110" s="33" t="s">
        <v>4</v>
      </c>
      <c r="D110" s="35">
        <v>0</v>
      </c>
      <c r="E110" s="35">
        <v>0</v>
      </c>
      <c r="F110" s="35">
        <v>0</v>
      </c>
      <c r="G110" s="35">
        <v>0</v>
      </c>
      <c r="H110" s="35">
        <v>0</v>
      </c>
      <c r="I110" s="35">
        <v>0</v>
      </c>
      <c r="J110" s="35">
        <f t="shared" si="73"/>
        <v>0</v>
      </c>
    </row>
    <row r="111" spans="1:10" ht="15.75" x14ac:dyDescent="0.25">
      <c r="A111" s="33">
        <v>5</v>
      </c>
      <c r="B111" s="72"/>
      <c r="C111" s="33" t="s">
        <v>5</v>
      </c>
      <c r="D111" s="35">
        <v>0</v>
      </c>
      <c r="E111" s="35">
        <v>0</v>
      </c>
      <c r="F111" s="35">
        <v>0</v>
      </c>
      <c r="G111" s="35">
        <v>0</v>
      </c>
      <c r="H111" s="35">
        <v>0</v>
      </c>
      <c r="I111" s="35">
        <v>0</v>
      </c>
      <c r="J111" s="35">
        <f>SUM(D111:I111)</f>
        <v>0</v>
      </c>
    </row>
    <row r="112" spans="1:10" ht="31.5" x14ac:dyDescent="0.25">
      <c r="A112" s="33">
        <v>1</v>
      </c>
      <c r="B112" s="72" t="s">
        <v>228</v>
      </c>
      <c r="C112" s="33" t="s">
        <v>1</v>
      </c>
      <c r="D112" s="35">
        <f t="shared" ref="D112:I112" si="74">SUM(D113:D116)</f>
        <v>636.79999999999995</v>
      </c>
      <c r="E112" s="35">
        <f t="shared" si="74"/>
        <v>342.8</v>
      </c>
      <c r="F112" s="35">
        <f t="shared" si="74"/>
        <v>395.4</v>
      </c>
      <c r="G112" s="35">
        <f t="shared" si="74"/>
        <v>0</v>
      </c>
      <c r="H112" s="35">
        <f t="shared" si="74"/>
        <v>0</v>
      </c>
      <c r="I112" s="35">
        <f t="shared" si="74"/>
        <v>0</v>
      </c>
      <c r="J112" s="35">
        <f t="shared" ref="J112:J131" si="75">SUM(D112:I112)</f>
        <v>1375</v>
      </c>
    </row>
    <row r="113" spans="1:10" ht="15.75" x14ac:dyDescent="0.25">
      <c r="A113" s="33">
        <v>2</v>
      </c>
      <c r="B113" s="72"/>
      <c r="C113" s="33" t="s">
        <v>2</v>
      </c>
      <c r="D113" s="35">
        <v>636.79999999999995</v>
      </c>
      <c r="E113" s="35">
        <v>342.8</v>
      </c>
      <c r="F113" s="35">
        <v>395.4</v>
      </c>
      <c r="G113" s="35">
        <v>0</v>
      </c>
      <c r="H113" s="35">
        <v>0</v>
      </c>
      <c r="I113" s="35">
        <v>0</v>
      </c>
      <c r="J113" s="35">
        <f t="shared" si="75"/>
        <v>1375</v>
      </c>
    </row>
    <row r="114" spans="1:10" ht="15.75" x14ac:dyDescent="0.25">
      <c r="A114" s="33">
        <v>3</v>
      </c>
      <c r="B114" s="72"/>
      <c r="C114" s="33" t="s">
        <v>3</v>
      </c>
      <c r="D114" s="35">
        <v>0</v>
      </c>
      <c r="E114" s="35">
        <v>0</v>
      </c>
      <c r="F114" s="35">
        <v>0</v>
      </c>
      <c r="G114" s="35">
        <v>0</v>
      </c>
      <c r="H114" s="35">
        <v>0</v>
      </c>
      <c r="I114" s="35">
        <v>0</v>
      </c>
      <c r="J114" s="35">
        <f t="shared" si="75"/>
        <v>0</v>
      </c>
    </row>
    <row r="115" spans="1:10" ht="15.75" x14ac:dyDescent="0.25">
      <c r="A115" s="33">
        <v>4</v>
      </c>
      <c r="B115" s="72"/>
      <c r="C115" s="33" t="s">
        <v>4</v>
      </c>
      <c r="D115" s="35">
        <v>0</v>
      </c>
      <c r="E115" s="35">
        <v>0</v>
      </c>
      <c r="F115" s="35">
        <v>0</v>
      </c>
      <c r="G115" s="35">
        <v>0</v>
      </c>
      <c r="H115" s="35">
        <v>0</v>
      </c>
      <c r="I115" s="35">
        <v>0</v>
      </c>
      <c r="J115" s="35">
        <f t="shared" si="75"/>
        <v>0</v>
      </c>
    </row>
    <row r="116" spans="1:10" ht="15.75" x14ac:dyDescent="0.25">
      <c r="A116" s="33">
        <v>5</v>
      </c>
      <c r="B116" s="72"/>
      <c r="C116" s="33" t="s">
        <v>5</v>
      </c>
      <c r="D116" s="35">
        <v>0</v>
      </c>
      <c r="E116" s="35">
        <v>0</v>
      </c>
      <c r="F116" s="35">
        <v>0</v>
      </c>
      <c r="G116" s="35">
        <v>0</v>
      </c>
      <c r="H116" s="35">
        <v>0</v>
      </c>
      <c r="I116" s="35">
        <v>0</v>
      </c>
      <c r="J116" s="35">
        <f t="shared" si="75"/>
        <v>0</v>
      </c>
    </row>
    <row r="117" spans="1:10" ht="31.5" x14ac:dyDescent="0.25">
      <c r="A117" s="33">
        <v>1</v>
      </c>
      <c r="B117" s="72" t="s">
        <v>243</v>
      </c>
      <c r="C117" s="33" t="s">
        <v>1</v>
      </c>
      <c r="D117" s="35">
        <f>SUM(D118:D121)</f>
        <v>185.9</v>
      </c>
      <c r="E117" s="35">
        <f t="shared" ref="E117:I117" si="76">SUM(E118:E121)</f>
        <v>0</v>
      </c>
      <c r="F117" s="35">
        <f t="shared" si="76"/>
        <v>0</v>
      </c>
      <c r="G117" s="35">
        <f t="shared" si="76"/>
        <v>0</v>
      </c>
      <c r="H117" s="35">
        <f t="shared" si="76"/>
        <v>0</v>
      </c>
      <c r="I117" s="35">
        <f t="shared" si="76"/>
        <v>0</v>
      </c>
      <c r="J117" s="35">
        <f>SUM(D117:I117)</f>
        <v>185.9</v>
      </c>
    </row>
    <row r="118" spans="1:10" ht="15.75" x14ac:dyDescent="0.25">
      <c r="A118" s="33">
        <v>2</v>
      </c>
      <c r="B118" s="72"/>
      <c r="C118" s="33" t="s">
        <v>2</v>
      </c>
      <c r="D118" s="35">
        <v>185.9</v>
      </c>
      <c r="E118" s="35">
        <v>0</v>
      </c>
      <c r="F118" s="35">
        <v>0</v>
      </c>
      <c r="G118" s="35">
        <v>0</v>
      </c>
      <c r="H118" s="35">
        <v>0</v>
      </c>
      <c r="I118" s="35">
        <v>0</v>
      </c>
      <c r="J118" s="35">
        <f t="shared" ref="J118:J120" si="77">SUM(D118:I118)</f>
        <v>185.9</v>
      </c>
    </row>
    <row r="119" spans="1:10" ht="15.75" x14ac:dyDescent="0.25">
      <c r="A119" s="33">
        <v>3</v>
      </c>
      <c r="B119" s="72"/>
      <c r="C119" s="33" t="s">
        <v>3</v>
      </c>
      <c r="D119" s="35">
        <v>0</v>
      </c>
      <c r="E119" s="35">
        <v>0</v>
      </c>
      <c r="F119" s="35">
        <v>0</v>
      </c>
      <c r="G119" s="35">
        <v>0</v>
      </c>
      <c r="H119" s="35">
        <v>0</v>
      </c>
      <c r="I119" s="35">
        <v>0</v>
      </c>
      <c r="J119" s="35">
        <f t="shared" si="77"/>
        <v>0</v>
      </c>
    </row>
    <row r="120" spans="1:10" ht="15.75" x14ac:dyDescent="0.25">
      <c r="A120" s="33">
        <v>4</v>
      </c>
      <c r="B120" s="72"/>
      <c r="C120" s="33" t="s">
        <v>4</v>
      </c>
      <c r="D120" s="35">
        <v>0</v>
      </c>
      <c r="E120" s="35">
        <v>0</v>
      </c>
      <c r="F120" s="35">
        <v>0</v>
      </c>
      <c r="G120" s="35">
        <v>0</v>
      </c>
      <c r="H120" s="35">
        <v>0</v>
      </c>
      <c r="I120" s="35">
        <v>0</v>
      </c>
      <c r="J120" s="35">
        <f t="shared" si="77"/>
        <v>0</v>
      </c>
    </row>
    <row r="121" spans="1:10" ht="15.75" x14ac:dyDescent="0.25">
      <c r="A121" s="33">
        <v>5</v>
      </c>
      <c r="B121" s="72"/>
      <c r="C121" s="33" t="s">
        <v>5</v>
      </c>
      <c r="D121" s="35">
        <v>0</v>
      </c>
      <c r="E121" s="35">
        <v>0</v>
      </c>
      <c r="F121" s="35">
        <v>0</v>
      </c>
      <c r="G121" s="35">
        <v>0</v>
      </c>
      <c r="H121" s="35">
        <v>0</v>
      </c>
      <c r="I121" s="35">
        <v>0</v>
      </c>
      <c r="J121" s="35">
        <f t="shared" ref="J121" si="78">SUM(D121:I121)</f>
        <v>0</v>
      </c>
    </row>
    <row r="122" spans="1:10" ht="31.5" x14ac:dyDescent="0.25">
      <c r="A122" s="33">
        <v>1</v>
      </c>
      <c r="B122" s="72" t="s">
        <v>242</v>
      </c>
      <c r="C122" s="33" t="s">
        <v>1</v>
      </c>
      <c r="D122" s="35">
        <f>SUM(D123:D126)</f>
        <v>3200</v>
      </c>
      <c r="E122" s="35">
        <f t="shared" ref="E122:I122" si="79">SUM(E123:E126)</f>
        <v>0</v>
      </c>
      <c r="F122" s="35">
        <f t="shared" si="79"/>
        <v>0</v>
      </c>
      <c r="G122" s="35">
        <f t="shared" si="79"/>
        <v>0</v>
      </c>
      <c r="H122" s="35">
        <f t="shared" si="79"/>
        <v>0</v>
      </c>
      <c r="I122" s="35">
        <f t="shared" si="79"/>
        <v>0</v>
      </c>
      <c r="J122" s="35">
        <f>SUM(D122:I122)</f>
        <v>3200</v>
      </c>
    </row>
    <row r="123" spans="1:10" ht="15.75" x14ac:dyDescent="0.25">
      <c r="A123" s="33">
        <v>2</v>
      </c>
      <c r="B123" s="72"/>
      <c r="C123" s="33" t="s">
        <v>2</v>
      </c>
      <c r="D123" s="35">
        <v>3200</v>
      </c>
      <c r="E123" s="35">
        <v>0</v>
      </c>
      <c r="F123" s="35">
        <v>0</v>
      </c>
      <c r="G123" s="35">
        <v>0</v>
      </c>
      <c r="H123" s="35">
        <v>0</v>
      </c>
      <c r="I123" s="35">
        <v>0</v>
      </c>
      <c r="J123" s="35">
        <f t="shared" ref="J123:J126" si="80">SUM(D123:I123)</f>
        <v>3200</v>
      </c>
    </row>
    <row r="124" spans="1:10" ht="15.75" x14ac:dyDescent="0.25">
      <c r="A124" s="33">
        <v>3</v>
      </c>
      <c r="B124" s="72"/>
      <c r="C124" s="33" t="s">
        <v>3</v>
      </c>
      <c r="D124" s="35">
        <v>0</v>
      </c>
      <c r="E124" s="35">
        <v>0</v>
      </c>
      <c r="F124" s="35">
        <v>0</v>
      </c>
      <c r="G124" s="35">
        <v>0</v>
      </c>
      <c r="H124" s="35">
        <v>0</v>
      </c>
      <c r="I124" s="35">
        <v>0</v>
      </c>
      <c r="J124" s="35">
        <f t="shared" si="80"/>
        <v>0</v>
      </c>
    </row>
    <row r="125" spans="1:10" ht="15.75" x14ac:dyDescent="0.25">
      <c r="A125" s="33">
        <v>4</v>
      </c>
      <c r="B125" s="72"/>
      <c r="C125" s="33" t="s">
        <v>4</v>
      </c>
      <c r="D125" s="35">
        <v>0</v>
      </c>
      <c r="E125" s="35">
        <v>0</v>
      </c>
      <c r="F125" s="35">
        <v>0</v>
      </c>
      <c r="G125" s="35">
        <v>0</v>
      </c>
      <c r="H125" s="35">
        <v>0</v>
      </c>
      <c r="I125" s="35">
        <v>0</v>
      </c>
      <c r="J125" s="35">
        <f t="shared" si="80"/>
        <v>0</v>
      </c>
    </row>
    <row r="126" spans="1:10" ht="15.75" x14ac:dyDescent="0.25">
      <c r="A126" s="33">
        <v>5</v>
      </c>
      <c r="B126" s="72"/>
      <c r="C126" s="33" t="s">
        <v>5</v>
      </c>
      <c r="D126" s="35">
        <v>0</v>
      </c>
      <c r="E126" s="35">
        <v>0</v>
      </c>
      <c r="F126" s="35">
        <v>0</v>
      </c>
      <c r="G126" s="35">
        <v>0</v>
      </c>
      <c r="H126" s="35">
        <v>0</v>
      </c>
      <c r="I126" s="35">
        <v>0</v>
      </c>
      <c r="J126" s="35">
        <f t="shared" si="80"/>
        <v>0</v>
      </c>
    </row>
    <row r="127" spans="1:10" ht="31.5" x14ac:dyDescent="0.25">
      <c r="A127" s="33">
        <v>1</v>
      </c>
      <c r="B127" s="72" t="s">
        <v>229</v>
      </c>
      <c r="C127" s="33" t="s">
        <v>1</v>
      </c>
      <c r="D127" s="35">
        <f>SUM(D128:D131)</f>
        <v>112912</v>
      </c>
      <c r="E127" s="35">
        <f>SUM(E128:E131)</f>
        <v>0</v>
      </c>
      <c r="F127" s="35">
        <f>SUM(F128:F131)</f>
        <v>0</v>
      </c>
      <c r="G127" s="35">
        <f t="shared" ref="G127:I127" si="81">SUM(G128:G131)</f>
        <v>0</v>
      </c>
      <c r="H127" s="35">
        <f t="shared" si="81"/>
        <v>0</v>
      </c>
      <c r="I127" s="35">
        <f t="shared" si="81"/>
        <v>0</v>
      </c>
      <c r="J127" s="35">
        <f t="shared" si="75"/>
        <v>112912</v>
      </c>
    </row>
    <row r="128" spans="1:10" ht="15.75" x14ac:dyDescent="0.25">
      <c r="A128" s="33">
        <v>2</v>
      </c>
      <c r="B128" s="72"/>
      <c r="C128" s="33" t="s">
        <v>2</v>
      </c>
      <c r="D128" s="35">
        <v>112.9</v>
      </c>
      <c r="E128" s="35">
        <v>0</v>
      </c>
      <c r="F128" s="35">
        <v>0</v>
      </c>
      <c r="G128" s="35">
        <v>0</v>
      </c>
      <c r="H128" s="35">
        <v>0</v>
      </c>
      <c r="I128" s="35">
        <v>0</v>
      </c>
      <c r="J128" s="35">
        <f>SUM(D128:I128)</f>
        <v>112.9</v>
      </c>
    </row>
    <row r="129" spans="1:10" ht="15.75" x14ac:dyDescent="0.25">
      <c r="A129" s="33">
        <v>3</v>
      </c>
      <c r="B129" s="72"/>
      <c r="C129" s="33" t="s">
        <v>3</v>
      </c>
      <c r="D129" s="35">
        <v>0</v>
      </c>
      <c r="E129" s="35">
        <v>0</v>
      </c>
      <c r="F129" s="35">
        <v>0</v>
      </c>
      <c r="G129" s="35">
        <v>0</v>
      </c>
      <c r="H129" s="35">
        <v>0</v>
      </c>
      <c r="I129" s="35">
        <v>0</v>
      </c>
      <c r="J129" s="35">
        <f t="shared" si="75"/>
        <v>0</v>
      </c>
    </row>
    <row r="130" spans="1:10" ht="15.75" x14ac:dyDescent="0.25">
      <c r="A130" s="33">
        <v>4</v>
      </c>
      <c r="B130" s="72"/>
      <c r="C130" s="33" t="s">
        <v>4</v>
      </c>
      <c r="D130" s="35">
        <v>112799.1</v>
      </c>
      <c r="E130" s="42">
        <v>0</v>
      </c>
      <c r="F130" s="35">
        <v>0</v>
      </c>
      <c r="G130" s="35">
        <v>0</v>
      </c>
      <c r="H130" s="35">
        <v>0</v>
      </c>
      <c r="I130" s="35">
        <v>0</v>
      </c>
      <c r="J130" s="35">
        <f t="shared" si="75"/>
        <v>112799.1</v>
      </c>
    </row>
    <row r="131" spans="1:10" ht="15.75" x14ac:dyDescent="0.25">
      <c r="A131" s="33">
        <v>5</v>
      </c>
      <c r="B131" s="72"/>
      <c r="C131" s="33" t="s">
        <v>5</v>
      </c>
      <c r="D131" s="35">
        <v>0</v>
      </c>
      <c r="E131" s="35">
        <v>0</v>
      </c>
      <c r="F131" s="35">
        <v>0</v>
      </c>
      <c r="G131" s="35">
        <v>0</v>
      </c>
      <c r="H131" s="35">
        <v>0</v>
      </c>
      <c r="I131" s="35">
        <v>0</v>
      </c>
      <c r="J131" s="35">
        <f t="shared" si="75"/>
        <v>0</v>
      </c>
    </row>
    <row r="132" spans="1:10" ht="31.5" x14ac:dyDescent="0.25">
      <c r="A132" s="33">
        <v>1</v>
      </c>
      <c r="B132" s="71" t="s">
        <v>120</v>
      </c>
      <c r="C132" s="40" t="s">
        <v>1</v>
      </c>
      <c r="D132" s="41">
        <f>SUM(D133:D136)</f>
        <v>9991</v>
      </c>
      <c r="E132" s="41">
        <f t="shared" ref="E132:J132" si="82">SUM(E133:E136)</f>
        <v>0</v>
      </c>
      <c r="F132" s="41">
        <f t="shared" si="82"/>
        <v>0</v>
      </c>
      <c r="G132" s="41">
        <f t="shared" si="82"/>
        <v>0</v>
      </c>
      <c r="H132" s="41">
        <f t="shared" si="82"/>
        <v>0</v>
      </c>
      <c r="I132" s="41">
        <f t="shared" si="82"/>
        <v>0</v>
      </c>
      <c r="J132" s="41">
        <f t="shared" si="82"/>
        <v>9991</v>
      </c>
    </row>
    <row r="133" spans="1:10" ht="15.75" x14ac:dyDescent="0.25">
      <c r="A133" s="33">
        <v>2</v>
      </c>
      <c r="B133" s="71"/>
      <c r="C133" s="40" t="s">
        <v>2</v>
      </c>
      <c r="D133" s="41">
        <f>SUM(D138)</f>
        <v>399.6</v>
      </c>
      <c r="E133" s="41">
        <f t="shared" ref="E133:J133" si="83">SUM(E138)</f>
        <v>0</v>
      </c>
      <c r="F133" s="41">
        <f t="shared" si="83"/>
        <v>0</v>
      </c>
      <c r="G133" s="41">
        <f t="shared" si="83"/>
        <v>0</v>
      </c>
      <c r="H133" s="41">
        <f t="shared" si="83"/>
        <v>0</v>
      </c>
      <c r="I133" s="41">
        <f t="shared" si="83"/>
        <v>0</v>
      </c>
      <c r="J133" s="41">
        <f t="shared" si="83"/>
        <v>399.6</v>
      </c>
    </row>
    <row r="134" spans="1:10" ht="15.75" x14ac:dyDescent="0.25">
      <c r="A134" s="33">
        <v>3</v>
      </c>
      <c r="B134" s="71"/>
      <c r="C134" s="40" t="s">
        <v>3</v>
      </c>
      <c r="D134" s="41">
        <f t="shared" ref="D134:J136" si="84">SUM(D139)</f>
        <v>0</v>
      </c>
      <c r="E134" s="41">
        <f t="shared" si="84"/>
        <v>0</v>
      </c>
      <c r="F134" s="41">
        <f t="shared" si="84"/>
        <v>0</v>
      </c>
      <c r="G134" s="41">
        <f t="shared" si="84"/>
        <v>0</v>
      </c>
      <c r="H134" s="41">
        <f t="shared" si="84"/>
        <v>0</v>
      </c>
      <c r="I134" s="41">
        <f t="shared" si="84"/>
        <v>0</v>
      </c>
      <c r="J134" s="41">
        <f t="shared" si="84"/>
        <v>0</v>
      </c>
    </row>
    <row r="135" spans="1:10" ht="15.75" x14ac:dyDescent="0.25">
      <c r="A135" s="33">
        <v>4</v>
      </c>
      <c r="B135" s="71"/>
      <c r="C135" s="40" t="s">
        <v>4</v>
      </c>
      <c r="D135" s="41">
        <f t="shared" si="84"/>
        <v>9591.4</v>
      </c>
      <c r="E135" s="41">
        <f t="shared" si="84"/>
        <v>0</v>
      </c>
      <c r="F135" s="41">
        <f t="shared" si="84"/>
        <v>0</v>
      </c>
      <c r="G135" s="41">
        <f t="shared" si="84"/>
        <v>0</v>
      </c>
      <c r="H135" s="41">
        <f t="shared" si="84"/>
        <v>0</v>
      </c>
      <c r="I135" s="41">
        <f t="shared" si="84"/>
        <v>0</v>
      </c>
      <c r="J135" s="41">
        <f t="shared" si="84"/>
        <v>9591.4</v>
      </c>
    </row>
    <row r="136" spans="1:10" ht="15.75" x14ac:dyDescent="0.25">
      <c r="A136" s="33">
        <v>5</v>
      </c>
      <c r="B136" s="71"/>
      <c r="C136" s="40" t="s">
        <v>5</v>
      </c>
      <c r="D136" s="41">
        <f t="shared" si="84"/>
        <v>0</v>
      </c>
      <c r="E136" s="41">
        <f t="shared" si="84"/>
        <v>0</v>
      </c>
      <c r="F136" s="41">
        <f t="shared" si="84"/>
        <v>0</v>
      </c>
      <c r="G136" s="41">
        <f t="shared" si="84"/>
        <v>0</v>
      </c>
      <c r="H136" s="41">
        <f t="shared" si="84"/>
        <v>0</v>
      </c>
      <c r="I136" s="41">
        <f t="shared" si="84"/>
        <v>0</v>
      </c>
      <c r="J136" s="41">
        <f t="shared" si="84"/>
        <v>0</v>
      </c>
    </row>
    <row r="137" spans="1:10" ht="31.5" x14ac:dyDescent="0.25">
      <c r="A137" s="33">
        <v>1</v>
      </c>
      <c r="B137" s="72" t="s">
        <v>194</v>
      </c>
      <c r="C137" s="33" t="s">
        <v>1</v>
      </c>
      <c r="D137" s="35">
        <f>SUM(D138:D141)</f>
        <v>9991</v>
      </c>
      <c r="E137" s="35">
        <f t="shared" ref="E137:J137" si="85">SUM(E138:E141)</f>
        <v>0</v>
      </c>
      <c r="F137" s="35">
        <f t="shared" si="85"/>
        <v>0</v>
      </c>
      <c r="G137" s="35">
        <f t="shared" si="85"/>
        <v>0</v>
      </c>
      <c r="H137" s="35">
        <f t="shared" si="85"/>
        <v>0</v>
      </c>
      <c r="I137" s="35">
        <f t="shared" si="85"/>
        <v>0</v>
      </c>
      <c r="J137" s="35">
        <f t="shared" si="85"/>
        <v>9991</v>
      </c>
    </row>
    <row r="138" spans="1:10" ht="15.75" x14ac:dyDescent="0.25">
      <c r="A138" s="33">
        <v>2</v>
      </c>
      <c r="B138" s="72"/>
      <c r="C138" s="33" t="s">
        <v>2</v>
      </c>
      <c r="D138" s="35">
        <v>399.6</v>
      </c>
      <c r="E138" s="35">
        <v>0</v>
      </c>
      <c r="F138" s="35">
        <v>0</v>
      </c>
      <c r="G138" s="35">
        <v>0</v>
      </c>
      <c r="H138" s="35">
        <v>0</v>
      </c>
      <c r="I138" s="35">
        <v>0</v>
      </c>
      <c r="J138" s="35">
        <f>SUM(D138:I138)</f>
        <v>399.6</v>
      </c>
    </row>
    <row r="139" spans="1:10" ht="15.75" x14ac:dyDescent="0.25">
      <c r="A139" s="33">
        <v>3</v>
      </c>
      <c r="B139" s="72"/>
      <c r="C139" s="33" t="s">
        <v>3</v>
      </c>
      <c r="D139" s="35">
        <v>0</v>
      </c>
      <c r="E139" s="35">
        <v>0</v>
      </c>
      <c r="F139" s="35">
        <v>0</v>
      </c>
      <c r="G139" s="35">
        <v>0</v>
      </c>
      <c r="H139" s="35">
        <v>0</v>
      </c>
      <c r="I139" s="35">
        <v>0</v>
      </c>
      <c r="J139" s="35">
        <f t="shared" ref="J139:J141" si="86">SUM(D139:I139)</f>
        <v>0</v>
      </c>
    </row>
    <row r="140" spans="1:10" ht="15.75" x14ac:dyDescent="0.25">
      <c r="A140" s="33">
        <v>4</v>
      </c>
      <c r="B140" s="72"/>
      <c r="C140" s="33" t="s">
        <v>4</v>
      </c>
      <c r="D140" s="35">
        <v>9591.4</v>
      </c>
      <c r="E140" s="42">
        <v>0</v>
      </c>
      <c r="F140" s="35">
        <v>0</v>
      </c>
      <c r="G140" s="35">
        <v>0</v>
      </c>
      <c r="H140" s="35">
        <v>0</v>
      </c>
      <c r="I140" s="35">
        <v>0</v>
      </c>
      <c r="J140" s="35">
        <f t="shared" si="86"/>
        <v>9591.4</v>
      </c>
    </row>
    <row r="141" spans="1:10" ht="15.75" x14ac:dyDescent="0.25">
      <c r="A141" s="33">
        <v>5</v>
      </c>
      <c r="B141" s="72"/>
      <c r="C141" s="33" t="s">
        <v>5</v>
      </c>
      <c r="D141" s="35">
        <v>0</v>
      </c>
      <c r="E141" s="35">
        <v>0</v>
      </c>
      <c r="F141" s="35">
        <v>0</v>
      </c>
      <c r="G141" s="35">
        <v>0</v>
      </c>
      <c r="H141" s="35">
        <v>0</v>
      </c>
      <c r="I141" s="35">
        <v>0</v>
      </c>
      <c r="J141" s="35">
        <f t="shared" si="86"/>
        <v>0</v>
      </c>
    </row>
    <row r="142" spans="1:10" ht="31.5" x14ac:dyDescent="0.25">
      <c r="A142" s="33">
        <v>1</v>
      </c>
      <c r="B142" s="71" t="s">
        <v>119</v>
      </c>
      <c r="C142" s="40" t="s">
        <v>1</v>
      </c>
      <c r="D142" s="41">
        <f>SUM(D143:D146)</f>
        <v>7000</v>
      </c>
      <c r="E142" s="41">
        <f>SUM(E152,E147)</f>
        <v>252525.2</v>
      </c>
      <c r="F142" s="41">
        <f t="shared" ref="F142:I142" si="87">SUM(F143:F146)</f>
        <v>0</v>
      </c>
      <c r="G142" s="41">
        <f t="shared" si="87"/>
        <v>0</v>
      </c>
      <c r="H142" s="41">
        <f t="shared" si="87"/>
        <v>0</v>
      </c>
      <c r="I142" s="41">
        <f t="shared" si="87"/>
        <v>0</v>
      </c>
      <c r="J142" s="41">
        <f>SUM(D142:I142)</f>
        <v>259525.2</v>
      </c>
    </row>
    <row r="143" spans="1:10" ht="15.75" x14ac:dyDescent="0.25">
      <c r="A143" s="33">
        <v>2</v>
      </c>
      <c r="B143" s="71"/>
      <c r="C143" s="40" t="s">
        <v>2</v>
      </c>
      <c r="D143" s="41">
        <f>SUM(D148,D153)</f>
        <v>7000</v>
      </c>
      <c r="E143" s="41">
        <f t="shared" ref="E143:E146" si="88">SUM(E153,E148)</f>
        <v>2525.1999999999998</v>
      </c>
      <c r="F143" s="41">
        <f t="shared" ref="F143:I143" si="89">SUM(F148,F153)</f>
        <v>0</v>
      </c>
      <c r="G143" s="41">
        <f t="shared" si="89"/>
        <v>0</v>
      </c>
      <c r="H143" s="41">
        <f t="shared" si="89"/>
        <v>0</v>
      </c>
      <c r="I143" s="41">
        <f t="shared" si="89"/>
        <v>0</v>
      </c>
      <c r="J143" s="41">
        <f t="shared" ref="J143:J146" si="90">SUM(D143:I143)</f>
        <v>9525.2000000000007</v>
      </c>
    </row>
    <row r="144" spans="1:10" ht="15.75" x14ac:dyDescent="0.25">
      <c r="A144" s="33">
        <v>3</v>
      </c>
      <c r="B144" s="71"/>
      <c r="C144" s="40" t="s">
        <v>3</v>
      </c>
      <c r="D144" s="41">
        <f t="shared" ref="D144:I146" si="91">SUM(D149,D154)</f>
        <v>0</v>
      </c>
      <c r="E144" s="41">
        <f t="shared" si="88"/>
        <v>175000</v>
      </c>
      <c r="F144" s="41">
        <f t="shared" si="91"/>
        <v>0</v>
      </c>
      <c r="G144" s="41">
        <f t="shared" si="91"/>
        <v>0</v>
      </c>
      <c r="H144" s="41">
        <f t="shared" si="91"/>
        <v>0</v>
      </c>
      <c r="I144" s="41">
        <f t="shared" si="91"/>
        <v>0</v>
      </c>
      <c r="J144" s="41">
        <f t="shared" si="90"/>
        <v>175000</v>
      </c>
    </row>
    <row r="145" spans="1:10" ht="15.75" x14ac:dyDescent="0.25">
      <c r="A145" s="33">
        <v>4</v>
      </c>
      <c r="B145" s="71"/>
      <c r="C145" s="40" t="s">
        <v>4</v>
      </c>
      <c r="D145" s="41">
        <f t="shared" si="91"/>
        <v>0</v>
      </c>
      <c r="E145" s="41">
        <f t="shared" si="88"/>
        <v>75000</v>
      </c>
      <c r="F145" s="41">
        <f t="shared" si="91"/>
        <v>0</v>
      </c>
      <c r="G145" s="41">
        <f t="shared" si="91"/>
        <v>0</v>
      </c>
      <c r="H145" s="41">
        <f t="shared" si="91"/>
        <v>0</v>
      </c>
      <c r="I145" s="41">
        <f t="shared" si="91"/>
        <v>0</v>
      </c>
      <c r="J145" s="41">
        <f t="shared" si="90"/>
        <v>75000</v>
      </c>
    </row>
    <row r="146" spans="1:10" ht="15.75" x14ac:dyDescent="0.25">
      <c r="A146" s="33">
        <v>5</v>
      </c>
      <c r="B146" s="71"/>
      <c r="C146" s="40" t="s">
        <v>5</v>
      </c>
      <c r="D146" s="41">
        <f t="shared" si="91"/>
        <v>0</v>
      </c>
      <c r="E146" s="41">
        <f t="shared" si="88"/>
        <v>0</v>
      </c>
      <c r="F146" s="41">
        <f t="shared" si="91"/>
        <v>0</v>
      </c>
      <c r="G146" s="41">
        <f t="shared" si="91"/>
        <v>0</v>
      </c>
      <c r="H146" s="41">
        <f t="shared" si="91"/>
        <v>0</v>
      </c>
      <c r="I146" s="41">
        <f t="shared" si="91"/>
        <v>0</v>
      </c>
      <c r="J146" s="41">
        <f t="shared" si="90"/>
        <v>0</v>
      </c>
    </row>
    <row r="147" spans="1:10" ht="31.5" x14ac:dyDescent="0.25">
      <c r="A147" s="33">
        <v>1</v>
      </c>
      <c r="B147" s="72" t="s">
        <v>192</v>
      </c>
      <c r="C147" s="33" t="s">
        <v>1</v>
      </c>
      <c r="D147" s="35">
        <f>SUM(D148:D151)</f>
        <v>7000</v>
      </c>
      <c r="E147" s="35">
        <f t="shared" ref="E147:J147" si="92">SUM(E148:E151)</f>
        <v>0</v>
      </c>
      <c r="F147" s="35">
        <f t="shared" si="92"/>
        <v>0</v>
      </c>
      <c r="G147" s="35">
        <f t="shared" si="92"/>
        <v>0</v>
      </c>
      <c r="H147" s="35">
        <f t="shared" si="92"/>
        <v>0</v>
      </c>
      <c r="I147" s="35">
        <f t="shared" si="92"/>
        <v>0</v>
      </c>
      <c r="J147" s="35">
        <f t="shared" si="92"/>
        <v>7000</v>
      </c>
    </row>
    <row r="148" spans="1:10" ht="15.75" x14ac:dyDescent="0.25">
      <c r="A148" s="33">
        <v>2</v>
      </c>
      <c r="B148" s="72"/>
      <c r="C148" s="33" t="s">
        <v>2</v>
      </c>
      <c r="D148" s="35">
        <v>7000</v>
      </c>
      <c r="E148" s="35">
        <v>0</v>
      </c>
      <c r="F148" s="35">
        <v>0</v>
      </c>
      <c r="G148" s="35">
        <v>0</v>
      </c>
      <c r="H148" s="35">
        <v>0</v>
      </c>
      <c r="I148" s="35">
        <v>0</v>
      </c>
      <c r="J148" s="35">
        <f>SUM(D148:I148)</f>
        <v>7000</v>
      </c>
    </row>
    <row r="149" spans="1:10" ht="15.75" x14ac:dyDescent="0.25">
      <c r="A149" s="33">
        <v>3</v>
      </c>
      <c r="B149" s="72"/>
      <c r="C149" s="33" t="s">
        <v>3</v>
      </c>
      <c r="D149" s="35">
        <v>0</v>
      </c>
      <c r="E149" s="35">
        <v>0</v>
      </c>
      <c r="F149" s="35">
        <v>0</v>
      </c>
      <c r="G149" s="35">
        <v>0</v>
      </c>
      <c r="H149" s="35">
        <v>0</v>
      </c>
      <c r="I149" s="35">
        <v>0</v>
      </c>
      <c r="J149" s="35">
        <f t="shared" ref="J149:J151" si="93">SUM(D149:I149)</f>
        <v>0</v>
      </c>
    </row>
    <row r="150" spans="1:10" ht="15.75" x14ac:dyDescent="0.25">
      <c r="A150" s="33">
        <v>4</v>
      </c>
      <c r="B150" s="72"/>
      <c r="C150" s="33" t="s">
        <v>4</v>
      </c>
      <c r="D150" s="35">
        <v>0</v>
      </c>
      <c r="E150" s="42">
        <v>0</v>
      </c>
      <c r="F150" s="35">
        <v>0</v>
      </c>
      <c r="G150" s="35">
        <v>0</v>
      </c>
      <c r="H150" s="35">
        <v>0</v>
      </c>
      <c r="I150" s="35">
        <v>0</v>
      </c>
      <c r="J150" s="35">
        <f t="shared" si="93"/>
        <v>0</v>
      </c>
    </row>
    <row r="151" spans="1:10" ht="15.75" x14ac:dyDescent="0.25">
      <c r="A151" s="33">
        <v>5</v>
      </c>
      <c r="B151" s="72"/>
      <c r="C151" s="33" t="s">
        <v>5</v>
      </c>
      <c r="D151" s="35">
        <v>0</v>
      </c>
      <c r="E151" s="35">
        <v>0</v>
      </c>
      <c r="F151" s="35">
        <v>0</v>
      </c>
      <c r="G151" s="35">
        <v>0</v>
      </c>
      <c r="H151" s="35">
        <v>0</v>
      </c>
      <c r="I151" s="35">
        <v>0</v>
      </c>
      <c r="J151" s="35">
        <f t="shared" si="93"/>
        <v>0</v>
      </c>
    </row>
    <row r="152" spans="1:10" ht="31.5" x14ac:dyDescent="0.25">
      <c r="A152" s="33">
        <v>1</v>
      </c>
      <c r="B152" s="72" t="s">
        <v>193</v>
      </c>
      <c r="C152" s="33" t="s">
        <v>1</v>
      </c>
      <c r="D152" s="35">
        <f>SUM(D153:D156)</f>
        <v>0</v>
      </c>
      <c r="E152" s="35">
        <f t="shared" ref="E152:J152" si="94">SUM(E153:E156)</f>
        <v>252525.2</v>
      </c>
      <c r="F152" s="35">
        <f t="shared" si="94"/>
        <v>0</v>
      </c>
      <c r="G152" s="35">
        <f t="shared" si="94"/>
        <v>0</v>
      </c>
      <c r="H152" s="35">
        <f t="shared" si="94"/>
        <v>0</v>
      </c>
      <c r="I152" s="35">
        <f t="shared" si="94"/>
        <v>0</v>
      </c>
      <c r="J152" s="35">
        <f t="shared" si="94"/>
        <v>252525.2</v>
      </c>
    </row>
    <row r="153" spans="1:10" ht="15.75" x14ac:dyDescent="0.25">
      <c r="A153" s="33">
        <v>2</v>
      </c>
      <c r="B153" s="72"/>
      <c r="C153" s="33" t="s">
        <v>2</v>
      </c>
      <c r="D153" s="35">
        <v>0</v>
      </c>
      <c r="E153" s="35">
        <v>2525.1999999999998</v>
      </c>
      <c r="F153" s="35">
        <v>0</v>
      </c>
      <c r="G153" s="35">
        <v>0</v>
      </c>
      <c r="H153" s="35">
        <v>0</v>
      </c>
      <c r="I153" s="35">
        <v>0</v>
      </c>
      <c r="J153" s="35">
        <f>SUM(D153:I153)</f>
        <v>2525.1999999999998</v>
      </c>
    </row>
    <row r="154" spans="1:10" ht="15.75" x14ac:dyDescent="0.25">
      <c r="A154" s="33">
        <v>3</v>
      </c>
      <c r="B154" s="72"/>
      <c r="C154" s="33" t="s">
        <v>3</v>
      </c>
      <c r="D154" s="35">
        <v>0</v>
      </c>
      <c r="E154" s="35">
        <v>175000</v>
      </c>
      <c r="F154" s="35">
        <v>0</v>
      </c>
      <c r="G154" s="35">
        <v>0</v>
      </c>
      <c r="H154" s="35">
        <v>0</v>
      </c>
      <c r="I154" s="35">
        <v>0</v>
      </c>
      <c r="J154" s="35">
        <f t="shared" ref="J154:J156" si="95">SUM(D154:I154)</f>
        <v>175000</v>
      </c>
    </row>
    <row r="155" spans="1:10" ht="15.75" x14ac:dyDescent="0.25">
      <c r="A155" s="33">
        <v>4</v>
      </c>
      <c r="B155" s="72"/>
      <c r="C155" s="33" t="s">
        <v>4</v>
      </c>
      <c r="D155" s="35">
        <v>0</v>
      </c>
      <c r="E155" s="35">
        <v>75000</v>
      </c>
      <c r="F155" s="35">
        <v>0</v>
      </c>
      <c r="G155" s="35">
        <v>0</v>
      </c>
      <c r="H155" s="35">
        <v>0</v>
      </c>
      <c r="I155" s="35">
        <v>0</v>
      </c>
      <c r="J155" s="35">
        <f t="shared" si="95"/>
        <v>75000</v>
      </c>
    </row>
    <row r="156" spans="1:10" ht="15.75" x14ac:dyDescent="0.25">
      <c r="A156" s="33">
        <v>5</v>
      </c>
      <c r="B156" s="72"/>
      <c r="C156" s="33" t="s">
        <v>5</v>
      </c>
      <c r="D156" s="35">
        <v>0</v>
      </c>
      <c r="E156" s="35">
        <v>0</v>
      </c>
      <c r="F156" s="35">
        <v>0</v>
      </c>
      <c r="G156" s="35">
        <v>0</v>
      </c>
      <c r="H156" s="35">
        <v>0</v>
      </c>
      <c r="I156" s="35">
        <v>0</v>
      </c>
      <c r="J156" s="35">
        <f t="shared" si="95"/>
        <v>0</v>
      </c>
    </row>
    <row r="157" spans="1:10" ht="31.5" x14ac:dyDescent="0.25">
      <c r="A157" s="33">
        <v>1</v>
      </c>
      <c r="B157" s="71" t="s">
        <v>117</v>
      </c>
      <c r="C157" s="40" t="s">
        <v>1</v>
      </c>
      <c r="D157" s="41">
        <f>SUM(D167,D162)</f>
        <v>22765.5</v>
      </c>
      <c r="E157" s="44">
        <f t="shared" ref="E157:J157" si="96">SUM(E167,E162)</f>
        <v>0</v>
      </c>
      <c r="F157" s="41">
        <f t="shared" si="96"/>
        <v>0</v>
      </c>
      <c r="G157" s="41">
        <f t="shared" si="96"/>
        <v>0</v>
      </c>
      <c r="H157" s="41">
        <f t="shared" si="96"/>
        <v>0</v>
      </c>
      <c r="I157" s="41">
        <f t="shared" si="96"/>
        <v>0</v>
      </c>
      <c r="J157" s="41">
        <f t="shared" si="96"/>
        <v>22765.5</v>
      </c>
    </row>
    <row r="158" spans="1:10" ht="15.75" x14ac:dyDescent="0.25">
      <c r="A158" s="33">
        <v>2</v>
      </c>
      <c r="B158" s="71"/>
      <c r="C158" s="40" t="s">
        <v>2</v>
      </c>
      <c r="D158" s="41">
        <f t="shared" ref="D158:D161" si="97">SUM(D168,D163)</f>
        <v>91</v>
      </c>
      <c r="E158" s="44">
        <f t="shared" ref="E158:J158" si="98">SUM(E163,E168)</f>
        <v>0</v>
      </c>
      <c r="F158" s="41">
        <f t="shared" si="98"/>
        <v>0</v>
      </c>
      <c r="G158" s="41">
        <f t="shared" si="98"/>
        <v>0</v>
      </c>
      <c r="H158" s="41">
        <f t="shared" si="98"/>
        <v>0</v>
      </c>
      <c r="I158" s="41">
        <f t="shared" si="98"/>
        <v>0</v>
      </c>
      <c r="J158" s="41">
        <f t="shared" si="98"/>
        <v>91</v>
      </c>
    </row>
    <row r="159" spans="1:10" ht="15.75" x14ac:dyDescent="0.25">
      <c r="A159" s="33">
        <v>3</v>
      </c>
      <c r="B159" s="71"/>
      <c r="C159" s="40" t="s">
        <v>3</v>
      </c>
      <c r="D159" s="41">
        <f t="shared" si="97"/>
        <v>17745.400000000001</v>
      </c>
      <c r="E159" s="44">
        <f t="shared" ref="E159:J161" si="99">SUM(E164,E169)</f>
        <v>0</v>
      </c>
      <c r="F159" s="41">
        <f t="shared" si="99"/>
        <v>0</v>
      </c>
      <c r="G159" s="41">
        <f t="shared" si="99"/>
        <v>0</v>
      </c>
      <c r="H159" s="41">
        <f t="shared" si="99"/>
        <v>0</v>
      </c>
      <c r="I159" s="41">
        <f t="shared" si="99"/>
        <v>0</v>
      </c>
      <c r="J159" s="41">
        <f t="shared" si="99"/>
        <v>17745.400000000001</v>
      </c>
    </row>
    <row r="160" spans="1:10" ht="15.75" x14ac:dyDescent="0.25">
      <c r="A160" s="33">
        <v>4</v>
      </c>
      <c r="B160" s="71"/>
      <c r="C160" s="40" t="s">
        <v>4</v>
      </c>
      <c r="D160" s="41">
        <f t="shared" si="97"/>
        <v>4929.1000000000004</v>
      </c>
      <c r="E160" s="44">
        <f t="shared" si="99"/>
        <v>0</v>
      </c>
      <c r="F160" s="41">
        <f t="shared" si="99"/>
        <v>0</v>
      </c>
      <c r="G160" s="41">
        <f t="shared" si="99"/>
        <v>0</v>
      </c>
      <c r="H160" s="41">
        <f t="shared" si="99"/>
        <v>0</v>
      </c>
      <c r="I160" s="41">
        <f t="shared" si="99"/>
        <v>0</v>
      </c>
      <c r="J160" s="41">
        <f t="shared" si="99"/>
        <v>4929.1000000000004</v>
      </c>
    </row>
    <row r="161" spans="1:10" ht="15.75" x14ac:dyDescent="0.25">
      <c r="A161" s="33">
        <v>5</v>
      </c>
      <c r="B161" s="71"/>
      <c r="C161" s="40" t="s">
        <v>5</v>
      </c>
      <c r="D161" s="41">
        <f t="shared" si="97"/>
        <v>0</v>
      </c>
      <c r="E161" s="44">
        <f t="shared" si="99"/>
        <v>0</v>
      </c>
      <c r="F161" s="41">
        <f t="shared" si="99"/>
        <v>0</v>
      </c>
      <c r="G161" s="41">
        <f t="shared" si="99"/>
        <v>0</v>
      </c>
      <c r="H161" s="41">
        <f t="shared" si="99"/>
        <v>0</v>
      </c>
      <c r="I161" s="41">
        <f t="shared" si="99"/>
        <v>0</v>
      </c>
      <c r="J161" s="41">
        <f t="shared" si="99"/>
        <v>0</v>
      </c>
    </row>
    <row r="162" spans="1:10" ht="31.5" x14ac:dyDescent="0.25">
      <c r="A162" s="33">
        <v>1</v>
      </c>
      <c r="B162" s="72" t="s">
        <v>230</v>
      </c>
      <c r="C162" s="33" t="s">
        <v>1</v>
      </c>
      <c r="D162" s="35">
        <f>SUM(D163:D166)</f>
        <v>18953.8</v>
      </c>
      <c r="E162" s="35">
        <f t="shared" ref="E162:I162" si="100">SUM(E163:E166)</f>
        <v>0</v>
      </c>
      <c r="F162" s="35">
        <f t="shared" si="100"/>
        <v>0</v>
      </c>
      <c r="G162" s="35">
        <f t="shared" si="100"/>
        <v>0</v>
      </c>
      <c r="H162" s="35">
        <f t="shared" si="100"/>
        <v>0</v>
      </c>
      <c r="I162" s="35">
        <f t="shared" si="100"/>
        <v>0</v>
      </c>
      <c r="J162" s="35">
        <f>SUM(D162:I162)</f>
        <v>18953.8</v>
      </c>
    </row>
    <row r="163" spans="1:10" ht="15.75" x14ac:dyDescent="0.25">
      <c r="A163" s="33">
        <v>2</v>
      </c>
      <c r="B163" s="72"/>
      <c r="C163" s="33" t="s">
        <v>2</v>
      </c>
      <c r="D163" s="35">
        <v>75.8</v>
      </c>
      <c r="E163" s="35">
        <v>0</v>
      </c>
      <c r="F163" s="35">
        <v>0</v>
      </c>
      <c r="G163" s="35">
        <v>0</v>
      </c>
      <c r="H163" s="35">
        <v>0</v>
      </c>
      <c r="I163" s="35">
        <v>0</v>
      </c>
      <c r="J163" s="35">
        <f t="shared" ref="J163:J166" si="101">SUM(D163:I163)</f>
        <v>75.8</v>
      </c>
    </row>
    <row r="164" spans="1:10" ht="15.75" x14ac:dyDescent="0.25">
      <c r="A164" s="33">
        <v>3</v>
      </c>
      <c r="B164" s="72"/>
      <c r="C164" s="33" t="s">
        <v>3</v>
      </c>
      <c r="D164" s="35">
        <v>17745.400000000001</v>
      </c>
      <c r="E164" s="35">
        <v>0</v>
      </c>
      <c r="F164" s="35">
        <v>0</v>
      </c>
      <c r="G164" s="35">
        <v>0</v>
      </c>
      <c r="H164" s="35">
        <v>0</v>
      </c>
      <c r="I164" s="35">
        <v>0</v>
      </c>
      <c r="J164" s="35">
        <f t="shared" si="101"/>
        <v>17745.400000000001</v>
      </c>
    </row>
    <row r="165" spans="1:10" ht="15.75" x14ac:dyDescent="0.25">
      <c r="A165" s="33">
        <v>4</v>
      </c>
      <c r="B165" s="72"/>
      <c r="C165" s="33" t="s">
        <v>4</v>
      </c>
      <c r="D165" s="35">
        <v>1132.5999999999999</v>
      </c>
      <c r="E165" s="35">
        <v>0</v>
      </c>
      <c r="F165" s="35">
        <v>0</v>
      </c>
      <c r="G165" s="35">
        <v>0</v>
      </c>
      <c r="H165" s="35">
        <v>0</v>
      </c>
      <c r="I165" s="35">
        <v>0</v>
      </c>
      <c r="J165" s="35">
        <f t="shared" si="101"/>
        <v>1132.5999999999999</v>
      </c>
    </row>
    <row r="166" spans="1:10" ht="15.75" x14ac:dyDescent="0.25">
      <c r="A166" s="33">
        <v>5</v>
      </c>
      <c r="B166" s="72"/>
      <c r="C166" s="33" t="s">
        <v>5</v>
      </c>
      <c r="D166" s="42">
        <v>0</v>
      </c>
      <c r="E166" s="35">
        <v>0</v>
      </c>
      <c r="F166" s="35">
        <v>0</v>
      </c>
      <c r="G166" s="35">
        <v>0</v>
      </c>
      <c r="H166" s="35">
        <v>0</v>
      </c>
      <c r="I166" s="35">
        <v>0</v>
      </c>
      <c r="J166" s="35">
        <f t="shared" si="101"/>
        <v>0</v>
      </c>
    </row>
    <row r="167" spans="1:10" ht="31.5" x14ac:dyDescent="0.25">
      <c r="A167" s="33">
        <v>1</v>
      </c>
      <c r="B167" s="72" t="s">
        <v>231</v>
      </c>
      <c r="C167" s="33" t="s">
        <v>1</v>
      </c>
      <c r="D167" s="35">
        <f>SUM(D168:D171)</f>
        <v>3811.7</v>
      </c>
      <c r="E167" s="35">
        <f t="shared" ref="E167:J167" si="102">SUM(E168:E171)</f>
        <v>0</v>
      </c>
      <c r="F167" s="35">
        <f t="shared" si="102"/>
        <v>0</v>
      </c>
      <c r="G167" s="35">
        <f t="shared" si="102"/>
        <v>0</v>
      </c>
      <c r="H167" s="35">
        <f t="shared" si="102"/>
        <v>0</v>
      </c>
      <c r="I167" s="35">
        <f t="shared" si="102"/>
        <v>0</v>
      </c>
      <c r="J167" s="35">
        <f t="shared" si="102"/>
        <v>3811.7</v>
      </c>
    </row>
    <row r="168" spans="1:10" ht="15.75" x14ac:dyDescent="0.25">
      <c r="A168" s="33">
        <v>2</v>
      </c>
      <c r="B168" s="72"/>
      <c r="C168" s="33" t="s">
        <v>2</v>
      </c>
      <c r="D168" s="35">
        <v>15.2</v>
      </c>
      <c r="E168" s="35">
        <v>0</v>
      </c>
      <c r="F168" s="35">
        <v>0</v>
      </c>
      <c r="G168" s="35">
        <v>0</v>
      </c>
      <c r="H168" s="35">
        <v>0</v>
      </c>
      <c r="I168" s="35">
        <v>0</v>
      </c>
      <c r="J168" s="35">
        <f>SUM(D168:I168)</f>
        <v>15.2</v>
      </c>
    </row>
    <row r="169" spans="1:10" ht="15.75" x14ac:dyDescent="0.25">
      <c r="A169" s="33">
        <v>3</v>
      </c>
      <c r="B169" s="72"/>
      <c r="C169" s="33" t="s">
        <v>3</v>
      </c>
      <c r="D169" s="35">
        <v>0</v>
      </c>
      <c r="E169" s="35">
        <v>0</v>
      </c>
      <c r="F169" s="35">
        <v>0</v>
      </c>
      <c r="G169" s="35">
        <v>0</v>
      </c>
      <c r="H169" s="35">
        <v>0</v>
      </c>
      <c r="I169" s="35">
        <v>0</v>
      </c>
      <c r="J169" s="35">
        <f t="shared" ref="J169:J171" si="103">SUM(D169:I169)</f>
        <v>0</v>
      </c>
    </row>
    <row r="170" spans="1:10" ht="15.75" x14ac:dyDescent="0.25">
      <c r="A170" s="33">
        <v>4</v>
      </c>
      <c r="B170" s="72"/>
      <c r="C170" s="33" t="s">
        <v>4</v>
      </c>
      <c r="D170" s="35">
        <v>3796.5</v>
      </c>
      <c r="E170" s="35">
        <v>0</v>
      </c>
      <c r="F170" s="35">
        <v>0</v>
      </c>
      <c r="G170" s="35">
        <v>0</v>
      </c>
      <c r="H170" s="35">
        <v>0</v>
      </c>
      <c r="I170" s="35">
        <v>0</v>
      </c>
      <c r="J170" s="35">
        <f t="shared" si="103"/>
        <v>3796.5</v>
      </c>
    </row>
    <row r="171" spans="1:10" ht="22.5" customHeight="1" x14ac:dyDescent="0.25">
      <c r="A171" s="33">
        <v>5</v>
      </c>
      <c r="B171" s="72"/>
      <c r="C171" s="33" t="s">
        <v>5</v>
      </c>
      <c r="D171" s="35">
        <v>0</v>
      </c>
      <c r="E171" s="35">
        <v>0</v>
      </c>
      <c r="F171" s="35">
        <v>0</v>
      </c>
      <c r="G171" s="35">
        <v>0</v>
      </c>
      <c r="H171" s="35">
        <v>0</v>
      </c>
      <c r="I171" s="35">
        <v>0</v>
      </c>
      <c r="J171" s="35">
        <f t="shared" si="103"/>
        <v>0</v>
      </c>
    </row>
    <row r="172" spans="1:10" ht="31.5" x14ac:dyDescent="0.25">
      <c r="A172" s="33">
        <v>1</v>
      </c>
      <c r="B172" s="71" t="s">
        <v>118</v>
      </c>
      <c r="C172" s="40" t="s">
        <v>1</v>
      </c>
      <c r="D172" s="41">
        <f>SUM(D173:D176)</f>
        <v>0</v>
      </c>
      <c r="E172" s="41">
        <f t="shared" ref="E172:I172" si="104">SUM(E173:E176)</f>
        <v>0</v>
      </c>
      <c r="F172" s="41">
        <f>SUM(F173:F176)</f>
        <v>4775.5</v>
      </c>
      <c r="G172" s="41">
        <f t="shared" si="104"/>
        <v>0</v>
      </c>
      <c r="H172" s="41">
        <f t="shared" si="104"/>
        <v>0</v>
      </c>
      <c r="I172" s="41">
        <f t="shared" si="104"/>
        <v>0</v>
      </c>
      <c r="J172" s="41">
        <f>SUM(D172:I172)</f>
        <v>4775.5</v>
      </c>
    </row>
    <row r="173" spans="1:10" ht="15.75" x14ac:dyDescent="0.25">
      <c r="A173" s="33">
        <v>2</v>
      </c>
      <c r="B173" s="71"/>
      <c r="C173" s="40" t="s">
        <v>2</v>
      </c>
      <c r="D173" s="41">
        <f>SUM(D178)</f>
        <v>0</v>
      </c>
      <c r="E173" s="41">
        <f t="shared" ref="E173:I173" si="105">SUM(E178)</f>
        <v>0</v>
      </c>
      <c r="F173" s="41">
        <v>573</v>
      </c>
      <c r="G173" s="41">
        <f t="shared" si="105"/>
        <v>0</v>
      </c>
      <c r="H173" s="41">
        <f t="shared" si="105"/>
        <v>0</v>
      </c>
      <c r="I173" s="41">
        <f t="shared" si="105"/>
        <v>0</v>
      </c>
      <c r="J173" s="41">
        <f t="shared" ref="J173:J176" si="106">SUM(D173:I173)</f>
        <v>573</v>
      </c>
    </row>
    <row r="174" spans="1:10" ht="15.75" x14ac:dyDescent="0.25">
      <c r="A174" s="33">
        <v>3</v>
      </c>
      <c r="B174" s="71"/>
      <c r="C174" s="40" t="s">
        <v>3</v>
      </c>
      <c r="D174" s="41">
        <f t="shared" ref="D174:I176" si="107">SUM(D179)</f>
        <v>0</v>
      </c>
      <c r="E174" s="41">
        <f t="shared" si="107"/>
        <v>0</v>
      </c>
      <c r="F174" s="41">
        <f t="shared" si="107"/>
        <v>3530.1</v>
      </c>
      <c r="G174" s="41">
        <f t="shared" si="107"/>
        <v>0</v>
      </c>
      <c r="H174" s="41">
        <f t="shared" si="107"/>
        <v>0</v>
      </c>
      <c r="I174" s="41">
        <f t="shared" si="107"/>
        <v>0</v>
      </c>
      <c r="J174" s="41">
        <f t="shared" si="106"/>
        <v>3530.1</v>
      </c>
    </row>
    <row r="175" spans="1:10" ht="15.75" x14ac:dyDescent="0.25">
      <c r="A175" s="33">
        <v>4</v>
      </c>
      <c r="B175" s="71"/>
      <c r="C175" s="40" t="s">
        <v>4</v>
      </c>
      <c r="D175" s="41">
        <f t="shared" si="107"/>
        <v>0</v>
      </c>
      <c r="E175" s="41">
        <f t="shared" si="107"/>
        <v>0</v>
      </c>
      <c r="F175" s="41">
        <f t="shared" si="107"/>
        <v>672.4</v>
      </c>
      <c r="G175" s="41">
        <f t="shared" si="107"/>
        <v>0</v>
      </c>
      <c r="H175" s="41">
        <f t="shared" si="107"/>
        <v>0</v>
      </c>
      <c r="I175" s="41">
        <f t="shared" si="107"/>
        <v>0</v>
      </c>
      <c r="J175" s="41">
        <f t="shared" si="106"/>
        <v>672.4</v>
      </c>
    </row>
    <row r="176" spans="1:10" ht="15.75" x14ac:dyDescent="0.25">
      <c r="A176" s="33">
        <v>5</v>
      </c>
      <c r="B176" s="71"/>
      <c r="C176" s="40" t="s">
        <v>5</v>
      </c>
      <c r="D176" s="41">
        <f t="shared" si="107"/>
        <v>0</v>
      </c>
      <c r="E176" s="41">
        <f t="shared" si="107"/>
        <v>0</v>
      </c>
      <c r="F176" s="41">
        <f t="shared" si="107"/>
        <v>0</v>
      </c>
      <c r="G176" s="41">
        <f t="shared" si="107"/>
        <v>0</v>
      </c>
      <c r="H176" s="41">
        <f t="shared" si="107"/>
        <v>0</v>
      </c>
      <c r="I176" s="41">
        <f t="shared" si="107"/>
        <v>0</v>
      </c>
      <c r="J176" s="41">
        <f t="shared" si="106"/>
        <v>0</v>
      </c>
    </row>
    <row r="177" spans="1:10" ht="31.5" x14ac:dyDescent="0.25">
      <c r="A177" s="33">
        <v>1</v>
      </c>
      <c r="B177" s="72" t="s">
        <v>221</v>
      </c>
      <c r="C177" s="33" t="s">
        <v>1</v>
      </c>
      <c r="D177" s="35">
        <f>SUM(D178:D181)</f>
        <v>0</v>
      </c>
      <c r="E177" s="35">
        <f t="shared" ref="E177:J177" si="108">SUM(E178:E181)</f>
        <v>0</v>
      </c>
      <c r="F177" s="35">
        <f t="shared" si="108"/>
        <v>4775.5599999999995</v>
      </c>
      <c r="G177" s="35">
        <f t="shared" si="108"/>
        <v>0</v>
      </c>
      <c r="H177" s="35">
        <f t="shared" si="108"/>
        <v>0</v>
      </c>
      <c r="I177" s="35">
        <f t="shared" si="108"/>
        <v>0</v>
      </c>
      <c r="J177" s="35">
        <f t="shared" si="108"/>
        <v>4775.5599999999995</v>
      </c>
    </row>
    <row r="178" spans="1:10" ht="15.75" x14ac:dyDescent="0.25">
      <c r="A178" s="33">
        <v>2</v>
      </c>
      <c r="B178" s="72"/>
      <c r="C178" s="33" t="s">
        <v>2</v>
      </c>
      <c r="D178" s="35">
        <v>0</v>
      </c>
      <c r="E178" s="35">
        <v>0</v>
      </c>
      <c r="F178" s="35">
        <v>573.05999999999995</v>
      </c>
      <c r="G178" s="35">
        <v>0</v>
      </c>
      <c r="H178" s="35">
        <v>0</v>
      </c>
      <c r="I178" s="35">
        <v>0</v>
      </c>
      <c r="J178" s="35">
        <f>SUM(D178:I178)</f>
        <v>573.05999999999995</v>
      </c>
    </row>
    <row r="179" spans="1:10" ht="15.75" x14ac:dyDescent="0.25">
      <c r="A179" s="33">
        <v>3</v>
      </c>
      <c r="B179" s="72"/>
      <c r="C179" s="33" t="s">
        <v>3</v>
      </c>
      <c r="D179" s="35">
        <v>0</v>
      </c>
      <c r="E179" s="35">
        <v>0</v>
      </c>
      <c r="F179" s="35">
        <v>3530.1</v>
      </c>
      <c r="G179" s="35">
        <v>0</v>
      </c>
      <c r="H179" s="35">
        <v>0</v>
      </c>
      <c r="I179" s="35">
        <v>0</v>
      </c>
      <c r="J179" s="35">
        <f t="shared" ref="J179:J181" si="109">SUM(D179:I179)</f>
        <v>3530.1</v>
      </c>
    </row>
    <row r="180" spans="1:10" ht="15.75" x14ac:dyDescent="0.25">
      <c r="A180" s="33">
        <v>4</v>
      </c>
      <c r="B180" s="72"/>
      <c r="C180" s="33" t="s">
        <v>4</v>
      </c>
      <c r="D180" s="35">
        <v>0</v>
      </c>
      <c r="E180" s="35">
        <v>0</v>
      </c>
      <c r="F180" s="35">
        <v>672.4</v>
      </c>
      <c r="G180" s="35">
        <v>0</v>
      </c>
      <c r="H180" s="35">
        <v>0</v>
      </c>
      <c r="I180" s="35">
        <v>0</v>
      </c>
      <c r="J180" s="35">
        <f t="shared" si="109"/>
        <v>672.4</v>
      </c>
    </row>
    <row r="181" spans="1:10" ht="15.75" x14ac:dyDescent="0.25">
      <c r="A181" s="33">
        <v>5</v>
      </c>
      <c r="B181" s="72"/>
      <c r="C181" s="33" t="s">
        <v>5</v>
      </c>
      <c r="D181" s="35">
        <v>0</v>
      </c>
      <c r="E181" s="35">
        <v>0</v>
      </c>
      <c r="F181" s="35">
        <v>0</v>
      </c>
      <c r="G181" s="35">
        <v>0</v>
      </c>
      <c r="H181" s="35">
        <v>0</v>
      </c>
      <c r="I181" s="35">
        <v>0</v>
      </c>
      <c r="J181" s="35">
        <f t="shared" si="109"/>
        <v>0</v>
      </c>
    </row>
    <row r="182" spans="1:10" ht="31.5" x14ac:dyDescent="0.25">
      <c r="A182" s="33">
        <v>1</v>
      </c>
      <c r="B182" s="71" t="s">
        <v>126</v>
      </c>
      <c r="C182" s="40" t="s">
        <v>1</v>
      </c>
      <c r="D182" s="41">
        <f t="shared" ref="D182:J186" si="110">SUM(D187,D197,D207,D257)</f>
        <v>261462</v>
      </c>
      <c r="E182" s="41">
        <f t="shared" si="110"/>
        <v>257344.6</v>
      </c>
      <c r="F182" s="41">
        <f t="shared" si="110"/>
        <v>257313.3</v>
      </c>
      <c r="G182" s="41">
        <f t="shared" si="110"/>
        <v>257313.3</v>
      </c>
      <c r="H182" s="41">
        <f t="shared" si="110"/>
        <v>257313.3</v>
      </c>
      <c r="I182" s="41">
        <f t="shared" si="110"/>
        <v>257313.3</v>
      </c>
      <c r="J182" s="41">
        <f t="shared" si="110"/>
        <v>1548059.8</v>
      </c>
    </row>
    <row r="183" spans="1:10" ht="15.75" x14ac:dyDescent="0.25">
      <c r="A183" s="33">
        <v>2</v>
      </c>
      <c r="B183" s="71"/>
      <c r="C183" s="40" t="s">
        <v>2</v>
      </c>
      <c r="D183" s="41">
        <f t="shared" si="110"/>
        <v>261462</v>
      </c>
      <c r="E183" s="41">
        <f t="shared" si="110"/>
        <v>257344.6</v>
      </c>
      <c r="F183" s="41">
        <f t="shared" si="110"/>
        <v>257313.3</v>
      </c>
      <c r="G183" s="41">
        <f t="shared" si="110"/>
        <v>257313.3</v>
      </c>
      <c r="H183" s="41">
        <f t="shared" si="110"/>
        <v>257313.3</v>
      </c>
      <c r="I183" s="41">
        <f t="shared" si="110"/>
        <v>257313.3</v>
      </c>
      <c r="J183" s="41">
        <f t="shared" si="110"/>
        <v>1548059.8</v>
      </c>
    </row>
    <row r="184" spans="1:10" ht="15.75" x14ac:dyDescent="0.25">
      <c r="A184" s="33">
        <v>3</v>
      </c>
      <c r="B184" s="71"/>
      <c r="C184" s="40" t="s">
        <v>3</v>
      </c>
      <c r="D184" s="41">
        <f t="shared" si="110"/>
        <v>0</v>
      </c>
      <c r="E184" s="41">
        <f t="shared" si="110"/>
        <v>0</v>
      </c>
      <c r="F184" s="41">
        <f t="shared" si="110"/>
        <v>0</v>
      </c>
      <c r="G184" s="41">
        <f t="shared" si="110"/>
        <v>0</v>
      </c>
      <c r="H184" s="41">
        <f t="shared" si="110"/>
        <v>0</v>
      </c>
      <c r="I184" s="41">
        <f t="shared" si="110"/>
        <v>0</v>
      </c>
      <c r="J184" s="41">
        <f t="shared" si="110"/>
        <v>0</v>
      </c>
    </row>
    <row r="185" spans="1:10" ht="15.75" x14ac:dyDescent="0.25">
      <c r="A185" s="33">
        <v>4</v>
      </c>
      <c r="B185" s="71"/>
      <c r="C185" s="40" t="s">
        <v>4</v>
      </c>
      <c r="D185" s="41">
        <f t="shared" si="110"/>
        <v>0</v>
      </c>
      <c r="E185" s="41">
        <f t="shared" si="110"/>
        <v>0</v>
      </c>
      <c r="F185" s="41">
        <f t="shared" si="110"/>
        <v>0</v>
      </c>
      <c r="G185" s="41">
        <f t="shared" si="110"/>
        <v>0</v>
      </c>
      <c r="H185" s="41">
        <f t="shared" si="110"/>
        <v>0</v>
      </c>
      <c r="I185" s="41">
        <f t="shared" si="110"/>
        <v>0</v>
      </c>
      <c r="J185" s="41">
        <f t="shared" si="110"/>
        <v>0</v>
      </c>
    </row>
    <row r="186" spans="1:10" ht="15.75" x14ac:dyDescent="0.25">
      <c r="A186" s="33">
        <v>5</v>
      </c>
      <c r="B186" s="71"/>
      <c r="C186" s="40" t="s">
        <v>5</v>
      </c>
      <c r="D186" s="41">
        <f t="shared" si="110"/>
        <v>0</v>
      </c>
      <c r="E186" s="41">
        <f t="shared" si="110"/>
        <v>0</v>
      </c>
      <c r="F186" s="41">
        <f t="shared" si="110"/>
        <v>0</v>
      </c>
      <c r="G186" s="41">
        <f t="shared" si="110"/>
        <v>0</v>
      </c>
      <c r="H186" s="41">
        <f t="shared" si="110"/>
        <v>0</v>
      </c>
      <c r="I186" s="41">
        <f t="shared" si="110"/>
        <v>0</v>
      </c>
      <c r="J186" s="41">
        <f t="shared" si="110"/>
        <v>0</v>
      </c>
    </row>
    <row r="187" spans="1:10" ht="31.5" x14ac:dyDescent="0.25">
      <c r="A187" s="33">
        <v>1</v>
      </c>
      <c r="B187" s="71" t="s">
        <v>116</v>
      </c>
      <c r="C187" s="40" t="s">
        <v>1</v>
      </c>
      <c r="D187" s="41">
        <f>SUM(D188:D191)</f>
        <v>7204.3</v>
      </c>
      <c r="E187" s="41">
        <f t="shared" ref="E187:J187" si="111">SUM(E188:E191)</f>
        <v>7669.3</v>
      </c>
      <c r="F187" s="41">
        <f t="shared" si="111"/>
        <v>7669.3</v>
      </c>
      <c r="G187" s="41">
        <f t="shared" si="111"/>
        <v>7669.3</v>
      </c>
      <c r="H187" s="41">
        <f t="shared" si="111"/>
        <v>7669.3</v>
      </c>
      <c r="I187" s="41">
        <f t="shared" si="111"/>
        <v>7669.3</v>
      </c>
      <c r="J187" s="41">
        <f t="shared" si="111"/>
        <v>45550.8</v>
      </c>
    </row>
    <row r="188" spans="1:10" ht="15.75" x14ac:dyDescent="0.25">
      <c r="A188" s="33">
        <v>2</v>
      </c>
      <c r="B188" s="71"/>
      <c r="C188" s="40" t="s">
        <v>2</v>
      </c>
      <c r="D188" s="41">
        <f>SUM(D193)</f>
        <v>7204.3</v>
      </c>
      <c r="E188" s="41">
        <f t="shared" ref="E188:J188" si="112">SUM(E193)</f>
        <v>7669.3</v>
      </c>
      <c r="F188" s="41">
        <f t="shared" si="112"/>
        <v>7669.3</v>
      </c>
      <c r="G188" s="41">
        <f t="shared" si="112"/>
        <v>7669.3</v>
      </c>
      <c r="H188" s="41">
        <f t="shared" si="112"/>
        <v>7669.3</v>
      </c>
      <c r="I188" s="41">
        <f t="shared" si="112"/>
        <v>7669.3</v>
      </c>
      <c r="J188" s="41">
        <f t="shared" si="112"/>
        <v>45550.8</v>
      </c>
    </row>
    <row r="189" spans="1:10" ht="15.75" x14ac:dyDescent="0.25">
      <c r="A189" s="33">
        <v>3</v>
      </c>
      <c r="B189" s="71"/>
      <c r="C189" s="40" t="s">
        <v>3</v>
      </c>
      <c r="D189" s="41">
        <f t="shared" ref="D189:J191" si="113">SUM(D194)</f>
        <v>0</v>
      </c>
      <c r="E189" s="41">
        <f t="shared" si="113"/>
        <v>0</v>
      </c>
      <c r="F189" s="41">
        <f t="shared" si="113"/>
        <v>0</v>
      </c>
      <c r="G189" s="41">
        <f t="shared" si="113"/>
        <v>0</v>
      </c>
      <c r="H189" s="41">
        <f t="shared" si="113"/>
        <v>0</v>
      </c>
      <c r="I189" s="41">
        <f t="shared" si="113"/>
        <v>0</v>
      </c>
      <c r="J189" s="41">
        <f t="shared" si="113"/>
        <v>0</v>
      </c>
    </row>
    <row r="190" spans="1:10" ht="15.75" x14ac:dyDescent="0.25">
      <c r="A190" s="33">
        <v>4</v>
      </c>
      <c r="B190" s="71"/>
      <c r="C190" s="40" t="s">
        <v>4</v>
      </c>
      <c r="D190" s="41">
        <f t="shared" si="113"/>
        <v>0</v>
      </c>
      <c r="E190" s="41">
        <f t="shared" si="113"/>
        <v>0</v>
      </c>
      <c r="F190" s="41">
        <f t="shared" si="113"/>
        <v>0</v>
      </c>
      <c r="G190" s="41">
        <f t="shared" si="113"/>
        <v>0</v>
      </c>
      <c r="H190" s="41">
        <f t="shared" si="113"/>
        <v>0</v>
      </c>
      <c r="I190" s="41">
        <f t="shared" si="113"/>
        <v>0</v>
      </c>
      <c r="J190" s="41">
        <f t="shared" si="113"/>
        <v>0</v>
      </c>
    </row>
    <row r="191" spans="1:10" ht="15.75" x14ac:dyDescent="0.25">
      <c r="A191" s="33">
        <v>5</v>
      </c>
      <c r="B191" s="71"/>
      <c r="C191" s="40" t="s">
        <v>5</v>
      </c>
      <c r="D191" s="41">
        <f t="shared" si="113"/>
        <v>0</v>
      </c>
      <c r="E191" s="41">
        <f t="shared" si="113"/>
        <v>0</v>
      </c>
      <c r="F191" s="41">
        <f t="shared" si="113"/>
        <v>0</v>
      </c>
      <c r="G191" s="41">
        <f t="shared" si="113"/>
        <v>0</v>
      </c>
      <c r="H191" s="41">
        <f t="shared" si="113"/>
        <v>0</v>
      </c>
      <c r="I191" s="41">
        <f t="shared" si="113"/>
        <v>0</v>
      </c>
      <c r="J191" s="41">
        <f t="shared" si="113"/>
        <v>0</v>
      </c>
    </row>
    <row r="192" spans="1:10" ht="30.75" customHeight="1" x14ac:dyDescent="0.25">
      <c r="A192" s="33">
        <v>1</v>
      </c>
      <c r="B192" s="72" t="s">
        <v>115</v>
      </c>
      <c r="C192" s="33" t="s">
        <v>1</v>
      </c>
      <c r="D192" s="35">
        <f>SUM(D193:D196)</f>
        <v>7204.3</v>
      </c>
      <c r="E192" s="35">
        <f t="shared" ref="E192:J192" si="114">SUM(E193:E196)</f>
        <v>7669.3</v>
      </c>
      <c r="F192" s="35">
        <f t="shared" si="114"/>
        <v>7669.3</v>
      </c>
      <c r="G192" s="35">
        <f t="shared" si="114"/>
        <v>7669.3</v>
      </c>
      <c r="H192" s="35">
        <f t="shared" si="114"/>
        <v>7669.3</v>
      </c>
      <c r="I192" s="35">
        <f t="shared" si="114"/>
        <v>7669.3</v>
      </c>
      <c r="J192" s="35">
        <f t="shared" si="114"/>
        <v>45550.8</v>
      </c>
    </row>
    <row r="193" spans="1:10" ht="19.5" customHeight="1" x14ac:dyDescent="0.25">
      <c r="A193" s="33">
        <v>2</v>
      </c>
      <c r="B193" s="72"/>
      <c r="C193" s="33" t="s">
        <v>2</v>
      </c>
      <c r="D193" s="35">
        <v>7204.3</v>
      </c>
      <c r="E193" s="35">
        <v>7669.3</v>
      </c>
      <c r="F193" s="35">
        <v>7669.3</v>
      </c>
      <c r="G193" s="35">
        <v>7669.3</v>
      </c>
      <c r="H193" s="35">
        <v>7669.3</v>
      </c>
      <c r="I193" s="35">
        <v>7669.3</v>
      </c>
      <c r="J193" s="35">
        <f>SUM(D193:I193)</f>
        <v>45550.8</v>
      </c>
    </row>
    <row r="194" spans="1:10" ht="19.5" customHeight="1" x14ac:dyDescent="0.25">
      <c r="A194" s="33">
        <v>3</v>
      </c>
      <c r="B194" s="72"/>
      <c r="C194" s="33" t="s">
        <v>3</v>
      </c>
      <c r="D194" s="35">
        <v>0</v>
      </c>
      <c r="E194" s="35">
        <v>0</v>
      </c>
      <c r="F194" s="35">
        <v>0</v>
      </c>
      <c r="G194" s="35">
        <v>0</v>
      </c>
      <c r="H194" s="35">
        <v>0</v>
      </c>
      <c r="I194" s="35">
        <v>0</v>
      </c>
      <c r="J194" s="35">
        <f t="shared" ref="J194:J196" si="115">SUM(D194:I194)</f>
        <v>0</v>
      </c>
    </row>
    <row r="195" spans="1:10" ht="18" customHeight="1" x14ac:dyDescent="0.25">
      <c r="A195" s="33">
        <v>4</v>
      </c>
      <c r="B195" s="72"/>
      <c r="C195" s="33" t="s">
        <v>4</v>
      </c>
      <c r="D195" s="35">
        <v>0</v>
      </c>
      <c r="E195" s="35">
        <v>0</v>
      </c>
      <c r="F195" s="35">
        <v>0</v>
      </c>
      <c r="G195" s="35">
        <v>0</v>
      </c>
      <c r="H195" s="35">
        <v>0</v>
      </c>
      <c r="I195" s="35">
        <v>0</v>
      </c>
      <c r="J195" s="35">
        <f t="shared" si="115"/>
        <v>0</v>
      </c>
    </row>
    <row r="196" spans="1:10" ht="18" customHeight="1" x14ac:dyDescent="0.25">
      <c r="A196" s="33">
        <v>5</v>
      </c>
      <c r="B196" s="72"/>
      <c r="C196" s="33" t="s">
        <v>5</v>
      </c>
      <c r="D196" s="35">
        <v>0</v>
      </c>
      <c r="E196" s="35">
        <v>0</v>
      </c>
      <c r="F196" s="35">
        <v>0</v>
      </c>
      <c r="G196" s="35">
        <v>0</v>
      </c>
      <c r="H196" s="35">
        <v>0</v>
      </c>
      <c r="I196" s="35">
        <v>0</v>
      </c>
      <c r="J196" s="35">
        <f t="shared" si="115"/>
        <v>0</v>
      </c>
    </row>
    <row r="197" spans="1:10" ht="35.25" customHeight="1" x14ac:dyDescent="0.25">
      <c r="A197" s="33">
        <v>1</v>
      </c>
      <c r="B197" s="71" t="s">
        <v>184</v>
      </c>
      <c r="C197" s="40" t="s">
        <v>1</v>
      </c>
      <c r="D197" s="41">
        <f>SUM(D198:D201)</f>
        <v>12556.3</v>
      </c>
      <c r="E197" s="41">
        <f t="shared" ref="E197:J197" si="116">SUM(E198:E201)</f>
        <v>7751</v>
      </c>
      <c r="F197" s="41">
        <f t="shared" si="116"/>
        <v>7751</v>
      </c>
      <c r="G197" s="41">
        <f t="shared" si="116"/>
        <v>7751</v>
      </c>
      <c r="H197" s="41">
        <f t="shared" si="116"/>
        <v>7751</v>
      </c>
      <c r="I197" s="41">
        <f t="shared" si="116"/>
        <v>7751</v>
      </c>
      <c r="J197" s="41">
        <f t="shared" si="116"/>
        <v>51311.3</v>
      </c>
    </row>
    <row r="198" spans="1:10" ht="20.25" customHeight="1" x14ac:dyDescent="0.25">
      <c r="A198" s="33">
        <v>2</v>
      </c>
      <c r="B198" s="71"/>
      <c r="C198" s="40" t="s">
        <v>2</v>
      </c>
      <c r="D198" s="41">
        <f>SUM(D203)</f>
        <v>12556.3</v>
      </c>
      <c r="E198" s="41">
        <f t="shared" ref="E198:I198" si="117">SUM(E203)</f>
        <v>7751</v>
      </c>
      <c r="F198" s="41">
        <f t="shared" si="117"/>
        <v>7751</v>
      </c>
      <c r="G198" s="41">
        <f t="shared" si="117"/>
        <v>7751</v>
      </c>
      <c r="H198" s="41">
        <f t="shared" si="117"/>
        <v>7751</v>
      </c>
      <c r="I198" s="41">
        <f t="shared" si="117"/>
        <v>7751</v>
      </c>
      <c r="J198" s="41">
        <f>SUM(D198:I198)</f>
        <v>51311.3</v>
      </c>
    </row>
    <row r="199" spans="1:10" ht="21" customHeight="1" x14ac:dyDescent="0.25">
      <c r="A199" s="33">
        <v>3</v>
      </c>
      <c r="B199" s="71"/>
      <c r="C199" s="40" t="s">
        <v>3</v>
      </c>
      <c r="D199" s="41">
        <f t="shared" ref="D199:I201" si="118">SUM(D204)</f>
        <v>0</v>
      </c>
      <c r="E199" s="41">
        <f t="shared" si="118"/>
        <v>0</v>
      </c>
      <c r="F199" s="41">
        <f t="shared" si="118"/>
        <v>0</v>
      </c>
      <c r="G199" s="41">
        <f t="shared" si="118"/>
        <v>0</v>
      </c>
      <c r="H199" s="41">
        <f t="shared" si="118"/>
        <v>0</v>
      </c>
      <c r="I199" s="41">
        <f t="shared" si="118"/>
        <v>0</v>
      </c>
      <c r="J199" s="41">
        <f t="shared" ref="J199:J201" si="119">SUM(D199:I199)</f>
        <v>0</v>
      </c>
    </row>
    <row r="200" spans="1:10" ht="18.75" customHeight="1" x14ac:dyDescent="0.25">
      <c r="A200" s="33">
        <v>4</v>
      </c>
      <c r="B200" s="71"/>
      <c r="C200" s="40" t="s">
        <v>4</v>
      </c>
      <c r="D200" s="41">
        <f t="shared" si="118"/>
        <v>0</v>
      </c>
      <c r="E200" s="41">
        <f t="shared" si="118"/>
        <v>0</v>
      </c>
      <c r="F200" s="41">
        <f t="shared" si="118"/>
        <v>0</v>
      </c>
      <c r="G200" s="41">
        <f t="shared" si="118"/>
        <v>0</v>
      </c>
      <c r="H200" s="41">
        <f t="shared" si="118"/>
        <v>0</v>
      </c>
      <c r="I200" s="41">
        <f t="shared" si="118"/>
        <v>0</v>
      </c>
      <c r="J200" s="41">
        <f t="shared" si="119"/>
        <v>0</v>
      </c>
    </row>
    <row r="201" spans="1:10" ht="20.25" customHeight="1" x14ac:dyDescent="0.25">
      <c r="A201" s="33">
        <v>5</v>
      </c>
      <c r="B201" s="71"/>
      <c r="C201" s="40" t="s">
        <v>5</v>
      </c>
      <c r="D201" s="41">
        <f t="shared" si="118"/>
        <v>0</v>
      </c>
      <c r="E201" s="41">
        <f t="shared" si="118"/>
        <v>0</v>
      </c>
      <c r="F201" s="41">
        <f t="shared" si="118"/>
        <v>0</v>
      </c>
      <c r="G201" s="41">
        <f t="shared" si="118"/>
        <v>0</v>
      </c>
      <c r="H201" s="41">
        <f t="shared" si="118"/>
        <v>0</v>
      </c>
      <c r="I201" s="41">
        <f t="shared" si="118"/>
        <v>0</v>
      </c>
      <c r="J201" s="41">
        <f t="shared" si="119"/>
        <v>0</v>
      </c>
    </row>
    <row r="202" spans="1:10" ht="35.25" customHeight="1" x14ac:dyDescent="0.25">
      <c r="A202" s="33">
        <v>1</v>
      </c>
      <c r="B202" s="72" t="s">
        <v>185</v>
      </c>
      <c r="C202" s="33" t="s">
        <v>1</v>
      </c>
      <c r="D202" s="35">
        <f>SUM(D203:D206)</f>
        <v>12556.3</v>
      </c>
      <c r="E202" s="35">
        <f t="shared" ref="E202:J202" si="120">SUM(E203:E206)</f>
        <v>7751</v>
      </c>
      <c r="F202" s="35">
        <f t="shared" si="120"/>
        <v>7751</v>
      </c>
      <c r="G202" s="35">
        <f t="shared" si="120"/>
        <v>7751</v>
      </c>
      <c r="H202" s="35">
        <f t="shared" si="120"/>
        <v>7751</v>
      </c>
      <c r="I202" s="35">
        <f t="shared" si="120"/>
        <v>7751</v>
      </c>
      <c r="J202" s="35">
        <f t="shared" si="120"/>
        <v>51311.3</v>
      </c>
    </row>
    <row r="203" spans="1:10" ht="18.75" customHeight="1" x14ac:dyDescent="0.25">
      <c r="A203" s="33">
        <v>2</v>
      </c>
      <c r="B203" s="72"/>
      <c r="C203" s="33" t="s">
        <v>2</v>
      </c>
      <c r="D203" s="35">
        <v>12556.3</v>
      </c>
      <c r="E203" s="35">
        <v>7751</v>
      </c>
      <c r="F203" s="35">
        <v>7751</v>
      </c>
      <c r="G203" s="35">
        <v>7751</v>
      </c>
      <c r="H203" s="35">
        <v>7751</v>
      </c>
      <c r="I203" s="35">
        <v>7751</v>
      </c>
      <c r="J203" s="35">
        <f>SUM(D203:I203)</f>
        <v>51311.3</v>
      </c>
    </row>
    <row r="204" spans="1:10" ht="18" customHeight="1" x14ac:dyDescent="0.25">
      <c r="A204" s="33">
        <v>3</v>
      </c>
      <c r="B204" s="72"/>
      <c r="C204" s="33" t="s">
        <v>3</v>
      </c>
      <c r="D204" s="35">
        <v>0</v>
      </c>
      <c r="E204" s="35">
        <v>0</v>
      </c>
      <c r="F204" s="35">
        <v>0</v>
      </c>
      <c r="G204" s="35">
        <v>0</v>
      </c>
      <c r="H204" s="35">
        <v>0</v>
      </c>
      <c r="I204" s="35">
        <v>0</v>
      </c>
      <c r="J204" s="35">
        <f t="shared" ref="J204:J206" si="121">SUM(D204:I204)</f>
        <v>0</v>
      </c>
    </row>
    <row r="205" spans="1:10" ht="18" customHeight="1" x14ac:dyDescent="0.25">
      <c r="A205" s="33">
        <v>4</v>
      </c>
      <c r="B205" s="72"/>
      <c r="C205" s="33" t="s">
        <v>4</v>
      </c>
      <c r="D205" s="35">
        <v>0</v>
      </c>
      <c r="E205" s="35">
        <v>0</v>
      </c>
      <c r="F205" s="35">
        <v>0</v>
      </c>
      <c r="G205" s="35">
        <v>0</v>
      </c>
      <c r="H205" s="35">
        <v>0</v>
      </c>
      <c r="I205" s="35">
        <v>0</v>
      </c>
      <c r="J205" s="35">
        <f t="shared" si="121"/>
        <v>0</v>
      </c>
    </row>
    <row r="206" spans="1:10" ht="20.25" customHeight="1" x14ac:dyDescent="0.25">
      <c r="A206" s="33">
        <v>5</v>
      </c>
      <c r="B206" s="72"/>
      <c r="C206" s="33" t="s">
        <v>5</v>
      </c>
      <c r="D206" s="35">
        <v>0</v>
      </c>
      <c r="E206" s="35">
        <v>0</v>
      </c>
      <c r="F206" s="35">
        <v>0</v>
      </c>
      <c r="G206" s="35">
        <v>0</v>
      </c>
      <c r="H206" s="35">
        <v>0</v>
      </c>
      <c r="I206" s="35">
        <v>0</v>
      </c>
      <c r="J206" s="35">
        <f t="shared" si="121"/>
        <v>0</v>
      </c>
    </row>
    <row r="207" spans="1:10" ht="31.5" x14ac:dyDescent="0.25">
      <c r="A207" s="33">
        <v>1</v>
      </c>
      <c r="B207" s="71" t="s">
        <v>232</v>
      </c>
      <c r="C207" s="40" t="s">
        <v>1</v>
      </c>
      <c r="D207" s="41">
        <f>SUM(D208:D211)</f>
        <v>241236.1</v>
      </c>
      <c r="E207" s="41">
        <f t="shared" ref="E207:J207" si="122">SUM(E208:E211)</f>
        <v>241354.90000000002</v>
      </c>
      <c r="F207" s="41">
        <f t="shared" si="122"/>
        <v>241323.6</v>
      </c>
      <c r="G207" s="41">
        <f t="shared" si="122"/>
        <v>241323.6</v>
      </c>
      <c r="H207" s="41">
        <f t="shared" si="122"/>
        <v>241323.6</v>
      </c>
      <c r="I207" s="41">
        <f t="shared" si="122"/>
        <v>241323.6</v>
      </c>
      <c r="J207" s="41">
        <f t="shared" si="122"/>
        <v>1447885.4</v>
      </c>
    </row>
    <row r="208" spans="1:10" ht="15.75" x14ac:dyDescent="0.25">
      <c r="A208" s="33">
        <v>2</v>
      </c>
      <c r="B208" s="71"/>
      <c r="C208" s="40" t="s">
        <v>2</v>
      </c>
      <c r="D208" s="41">
        <f>SUM(D213,D218,D223,D228,D233,D238,D243)</f>
        <v>241236.1</v>
      </c>
      <c r="E208" s="41">
        <f t="shared" ref="E208:J208" si="123">SUM(E213,E218,E223,E228,E233,E238,E243)</f>
        <v>241354.90000000002</v>
      </c>
      <c r="F208" s="41">
        <f t="shared" si="123"/>
        <v>241323.6</v>
      </c>
      <c r="G208" s="41">
        <f t="shared" si="123"/>
        <v>241323.6</v>
      </c>
      <c r="H208" s="41">
        <f t="shared" si="123"/>
        <v>241323.6</v>
      </c>
      <c r="I208" s="41">
        <f t="shared" si="123"/>
        <v>241323.6</v>
      </c>
      <c r="J208" s="41">
        <f t="shared" si="123"/>
        <v>1447885.4</v>
      </c>
    </row>
    <row r="209" spans="1:10" ht="15.75" x14ac:dyDescent="0.25">
      <c r="A209" s="33">
        <v>3</v>
      </c>
      <c r="B209" s="71"/>
      <c r="C209" s="40" t="s">
        <v>3</v>
      </c>
      <c r="D209" s="41">
        <f t="shared" ref="D209:J211" si="124">SUM(D214,D219,D224,D229,D234,D239,D244)</f>
        <v>0</v>
      </c>
      <c r="E209" s="41">
        <f t="shared" si="124"/>
        <v>0</v>
      </c>
      <c r="F209" s="41">
        <f t="shared" si="124"/>
        <v>0</v>
      </c>
      <c r="G209" s="41">
        <f t="shared" si="124"/>
        <v>0</v>
      </c>
      <c r="H209" s="41">
        <f t="shared" si="124"/>
        <v>0</v>
      </c>
      <c r="I209" s="41">
        <f t="shared" si="124"/>
        <v>0</v>
      </c>
      <c r="J209" s="41">
        <f t="shared" si="124"/>
        <v>0</v>
      </c>
    </row>
    <row r="210" spans="1:10" ht="15.75" x14ac:dyDescent="0.25">
      <c r="A210" s="33">
        <v>4</v>
      </c>
      <c r="B210" s="71"/>
      <c r="C210" s="40" t="s">
        <v>4</v>
      </c>
      <c r="D210" s="41">
        <f t="shared" si="124"/>
        <v>0</v>
      </c>
      <c r="E210" s="41">
        <f t="shared" si="124"/>
        <v>0</v>
      </c>
      <c r="F210" s="41">
        <f t="shared" si="124"/>
        <v>0</v>
      </c>
      <c r="G210" s="41">
        <f t="shared" si="124"/>
        <v>0</v>
      </c>
      <c r="H210" s="41">
        <f t="shared" si="124"/>
        <v>0</v>
      </c>
      <c r="I210" s="41">
        <f t="shared" si="124"/>
        <v>0</v>
      </c>
      <c r="J210" s="41">
        <f t="shared" si="124"/>
        <v>0</v>
      </c>
    </row>
    <row r="211" spans="1:10" ht="21" customHeight="1" x14ac:dyDescent="0.25">
      <c r="A211" s="33">
        <v>5</v>
      </c>
      <c r="B211" s="71"/>
      <c r="C211" s="40" t="s">
        <v>5</v>
      </c>
      <c r="D211" s="41">
        <f t="shared" si="124"/>
        <v>0</v>
      </c>
      <c r="E211" s="41">
        <f t="shared" si="124"/>
        <v>0</v>
      </c>
      <c r="F211" s="41">
        <f t="shared" si="124"/>
        <v>0</v>
      </c>
      <c r="G211" s="41">
        <f t="shared" si="124"/>
        <v>0</v>
      </c>
      <c r="H211" s="41">
        <f t="shared" si="124"/>
        <v>0</v>
      </c>
      <c r="I211" s="41">
        <f t="shared" si="124"/>
        <v>0</v>
      </c>
      <c r="J211" s="41">
        <f t="shared" si="124"/>
        <v>0</v>
      </c>
    </row>
    <row r="212" spans="1:10" ht="34.5" customHeight="1" x14ac:dyDescent="0.25">
      <c r="A212" s="33">
        <v>1</v>
      </c>
      <c r="B212" s="72" t="s">
        <v>90</v>
      </c>
      <c r="C212" s="33" t="s">
        <v>1</v>
      </c>
      <c r="D212" s="35">
        <f>SUM(D213:D216)</f>
        <v>354.7</v>
      </c>
      <c r="E212" s="35">
        <f t="shared" ref="E212:J212" si="125">SUM(E213:E216)</f>
        <v>352.9</v>
      </c>
      <c r="F212" s="35">
        <f>SUM(F213:F216)</f>
        <v>351</v>
      </c>
      <c r="G212" s="35">
        <f t="shared" si="125"/>
        <v>351</v>
      </c>
      <c r="H212" s="35">
        <f t="shared" si="125"/>
        <v>351</v>
      </c>
      <c r="I212" s="35">
        <f t="shared" si="125"/>
        <v>351</v>
      </c>
      <c r="J212" s="35">
        <f t="shared" si="125"/>
        <v>2111.6</v>
      </c>
    </row>
    <row r="213" spans="1:10" ht="21" customHeight="1" x14ac:dyDescent="0.25">
      <c r="A213" s="33">
        <v>2</v>
      </c>
      <c r="B213" s="72"/>
      <c r="C213" s="33" t="s">
        <v>2</v>
      </c>
      <c r="D213" s="35">
        <v>354.7</v>
      </c>
      <c r="E213" s="35">
        <v>352.9</v>
      </c>
      <c r="F213" s="35">
        <v>351</v>
      </c>
      <c r="G213" s="35">
        <v>351</v>
      </c>
      <c r="H213" s="35">
        <v>351</v>
      </c>
      <c r="I213" s="35">
        <v>351</v>
      </c>
      <c r="J213" s="35">
        <f>SUM(D213:I213)</f>
        <v>2111.6</v>
      </c>
    </row>
    <row r="214" spans="1:10" ht="21" customHeight="1" x14ac:dyDescent="0.25">
      <c r="A214" s="33">
        <v>3</v>
      </c>
      <c r="B214" s="72"/>
      <c r="C214" s="33" t="s">
        <v>3</v>
      </c>
      <c r="D214" s="35">
        <f t="shared" ref="D214:I216" si="126">SUM(D219,D224)</f>
        <v>0</v>
      </c>
      <c r="E214" s="35">
        <f t="shared" si="126"/>
        <v>0</v>
      </c>
      <c r="F214" s="35">
        <f t="shared" si="126"/>
        <v>0</v>
      </c>
      <c r="G214" s="35">
        <f t="shared" si="126"/>
        <v>0</v>
      </c>
      <c r="H214" s="35">
        <f t="shared" si="126"/>
        <v>0</v>
      </c>
      <c r="I214" s="35">
        <f t="shared" si="126"/>
        <v>0</v>
      </c>
      <c r="J214" s="35">
        <f t="shared" ref="J214:J216" si="127">SUM(D214:I214)</f>
        <v>0</v>
      </c>
    </row>
    <row r="215" spans="1:10" ht="21" customHeight="1" x14ac:dyDescent="0.25">
      <c r="A215" s="33">
        <v>4</v>
      </c>
      <c r="B215" s="72"/>
      <c r="C215" s="33" t="s">
        <v>4</v>
      </c>
      <c r="D215" s="35">
        <f t="shared" si="126"/>
        <v>0</v>
      </c>
      <c r="E215" s="35">
        <f t="shared" si="126"/>
        <v>0</v>
      </c>
      <c r="F215" s="35">
        <f t="shared" si="126"/>
        <v>0</v>
      </c>
      <c r="G215" s="35">
        <f t="shared" si="126"/>
        <v>0</v>
      </c>
      <c r="H215" s="35">
        <f t="shared" si="126"/>
        <v>0</v>
      </c>
      <c r="I215" s="35">
        <f t="shared" si="126"/>
        <v>0</v>
      </c>
      <c r="J215" s="35">
        <f t="shared" si="127"/>
        <v>0</v>
      </c>
    </row>
    <row r="216" spans="1:10" ht="21" customHeight="1" x14ac:dyDescent="0.25">
      <c r="A216" s="33">
        <v>5</v>
      </c>
      <c r="B216" s="72"/>
      <c r="C216" s="33" t="s">
        <v>5</v>
      </c>
      <c r="D216" s="35">
        <f t="shared" si="126"/>
        <v>0</v>
      </c>
      <c r="E216" s="35">
        <f t="shared" si="126"/>
        <v>0</v>
      </c>
      <c r="F216" s="35">
        <f t="shared" si="126"/>
        <v>0</v>
      </c>
      <c r="G216" s="35">
        <f t="shared" si="126"/>
        <v>0</v>
      </c>
      <c r="H216" s="35">
        <f t="shared" si="126"/>
        <v>0</v>
      </c>
      <c r="I216" s="35">
        <f t="shared" si="126"/>
        <v>0</v>
      </c>
      <c r="J216" s="35">
        <f t="shared" si="127"/>
        <v>0</v>
      </c>
    </row>
    <row r="217" spans="1:10" ht="21" customHeight="1" x14ac:dyDescent="0.25">
      <c r="A217" s="33">
        <v>1</v>
      </c>
      <c r="B217" s="72" t="s">
        <v>89</v>
      </c>
      <c r="C217" s="33" t="s">
        <v>1</v>
      </c>
      <c r="D217" s="35">
        <f>SUM(D218:D221)</f>
        <v>4653.5</v>
      </c>
      <c r="E217" s="35">
        <f t="shared" ref="E217:J217" si="128">SUM(E218:E221)</f>
        <v>4651.5</v>
      </c>
      <c r="F217" s="35">
        <f t="shared" si="128"/>
        <v>4649.5</v>
      </c>
      <c r="G217" s="35">
        <f t="shared" si="128"/>
        <v>4649.5</v>
      </c>
      <c r="H217" s="35">
        <f t="shared" si="128"/>
        <v>4649.5</v>
      </c>
      <c r="I217" s="35">
        <f t="shared" si="128"/>
        <v>4649.5</v>
      </c>
      <c r="J217" s="35">
        <f t="shared" si="128"/>
        <v>27903</v>
      </c>
    </row>
    <row r="218" spans="1:10" ht="21" customHeight="1" x14ac:dyDescent="0.25">
      <c r="A218" s="33">
        <v>2</v>
      </c>
      <c r="B218" s="72"/>
      <c r="C218" s="33" t="s">
        <v>2</v>
      </c>
      <c r="D218" s="35">
        <v>4653.5</v>
      </c>
      <c r="E218" s="35">
        <v>4651.5</v>
      </c>
      <c r="F218" s="35">
        <v>4649.5</v>
      </c>
      <c r="G218" s="35">
        <v>4649.5</v>
      </c>
      <c r="H218" s="35">
        <v>4649.5</v>
      </c>
      <c r="I218" s="35">
        <v>4649.5</v>
      </c>
      <c r="J218" s="35">
        <f>SUM(D218:I218)</f>
        <v>27903</v>
      </c>
    </row>
    <row r="219" spans="1:10" ht="21" customHeight="1" x14ac:dyDescent="0.25">
      <c r="A219" s="33">
        <v>3</v>
      </c>
      <c r="B219" s="72"/>
      <c r="C219" s="33" t="s">
        <v>3</v>
      </c>
      <c r="D219" s="35">
        <f t="shared" ref="D219:I221" si="129">SUM(D224,D229)</f>
        <v>0</v>
      </c>
      <c r="E219" s="35">
        <f t="shared" si="129"/>
        <v>0</v>
      </c>
      <c r="F219" s="35">
        <f t="shared" si="129"/>
        <v>0</v>
      </c>
      <c r="G219" s="35">
        <f t="shared" si="129"/>
        <v>0</v>
      </c>
      <c r="H219" s="35">
        <f t="shared" si="129"/>
        <v>0</v>
      </c>
      <c r="I219" s="35">
        <f t="shared" si="129"/>
        <v>0</v>
      </c>
      <c r="J219" s="35">
        <f t="shared" ref="J219:J221" si="130">SUM(D219:I219)</f>
        <v>0</v>
      </c>
    </row>
    <row r="220" spans="1:10" ht="21" customHeight="1" x14ac:dyDescent="0.25">
      <c r="A220" s="33">
        <v>4</v>
      </c>
      <c r="B220" s="72"/>
      <c r="C220" s="33" t="s">
        <v>4</v>
      </c>
      <c r="D220" s="35">
        <f t="shared" si="129"/>
        <v>0</v>
      </c>
      <c r="E220" s="35">
        <f t="shared" si="129"/>
        <v>0</v>
      </c>
      <c r="F220" s="35">
        <f t="shared" si="129"/>
        <v>0</v>
      </c>
      <c r="G220" s="35">
        <f t="shared" si="129"/>
        <v>0</v>
      </c>
      <c r="H220" s="35">
        <f t="shared" si="129"/>
        <v>0</v>
      </c>
      <c r="I220" s="35">
        <f t="shared" si="129"/>
        <v>0</v>
      </c>
      <c r="J220" s="35">
        <f t="shared" si="130"/>
        <v>0</v>
      </c>
    </row>
    <row r="221" spans="1:10" ht="21" customHeight="1" x14ac:dyDescent="0.25">
      <c r="A221" s="33">
        <v>5</v>
      </c>
      <c r="B221" s="72"/>
      <c r="C221" s="33" t="s">
        <v>5</v>
      </c>
      <c r="D221" s="35">
        <f t="shared" si="129"/>
        <v>0</v>
      </c>
      <c r="E221" s="35">
        <f t="shared" si="129"/>
        <v>0</v>
      </c>
      <c r="F221" s="35">
        <f t="shared" si="129"/>
        <v>0</v>
      </c>
      <c r="G221" s="35">
        <f t="shared" si="129"/>
        <v>0</v>
      </c>
      <c r="H221" s="35">
        <f t="shared" si="129"/>
        <v>0</v>
      </c>
      <c r="I221" s="35">
        <f t="shared" si="129"/>
        <v>0</v>
      </c>
      <c r="J221" s="35">
        <f t="shared" si="130"/>
        <v>0</v>
      </c>
    </row>
    <row r="222" spans="1:10" ht="32.25" customHeight="1" x14ac:dyDescent="0.25">
      <c r="A222" s="33">
        <v>1</v>
      </c>
      <c r="B222" s="72" t="s">
        <v>114</v>
      </c>
      <c r="C222" s="33" t="s">
        <v>1</v>
      </c>
      <c r="D222" s="35">
        <f>SUM(D223:D226)</f>
        <v>23864.1</v>
      </c>
      <c r="E222" s="35">
        <f t="shared" ref="E222:J222" si="131">SUM(E223:E226)</f>
        <v>13402.7</v>
      </c>
      <c r="F222" s="35">
        <f t="shared" si="131"/>
        <v>13375.7</v>
      </c>
      <c r="G222" s="35">
        <f t="shared" si="131"/>
        <v>13375.7</v>
      </c>
      <c r="H222" s="35">
        <f t="shared" si="131"/>
        <v>13375.7</v>
      </c>
      <c r="I222" s="35">
        <f t="shared" si="131"/>
        <v>13375.7</v>
      </c>
      <c r="J222" s="35">
        <f t="shared" si="131"/>
        <v>90769.599999999991</v>
      </c>
    </row>
    <row r="223" spans="1:10" ht="19.5" customHeight="1" x14ac:dyDescent="0.25">
      <c r="A223" s="33">
        <v>2</v>
      </c>
      <c r="B223" s="72"/>
      <c r="C223" s="33" t="s">
        <v>2</v>
      </c>
      <c r="D223" s="35">
        <v>23864.1</v>
      </c>
      <c r="E223" s="35">
        <v>13402.7</v>
      </c>
      <c r="F223" s="35">
        <v>13375.7</v>
      </c>
      <c r="G223" s="35">
        <v>13375.7</v>
      </c>
      <c r="H223" s="35">
        <v>13375.7</v>
      </c>
      <c r="I223" s="35">
        <v>13375.7</v>
      </c>
      <c r="J223" s="35">
        <f>SUM(D223:I223)</f>
        <v>90769.599999999991</v>
      </c>
    </row>
    <row r="224" spans="1:10" ht="18.75" customHeight="1" x14ac:dyDescent="0.25">
      <c r="A224" s="33">
        <v>3</v>
      </c>
      <c r="B224" s="72"/>
      <c r="C224" s="33" t="s">
        <v>3</v>
      </c>
      <c r="D224" s="35">
        <f t="shared" ref="D224:I226" si="132">SUM(D229,D234)</f>
        <v>0</v>
      </c>
      <c r="E224" s="35">
        <f t="shared" si="132"/>
        <v>0</v>
      </c>
      <c r="F224" s="35">
        <f t="shared" si="132"/>
        <v>0</v>
      </c>
      <c r="G224" s="35">
        <f t="shared" si="132"/>
        <v>0</v>
      </c>
      <c r="H224" s="35">
        <f t="shared" si="132"/>
        <v>0</v>
      </c>
      <c r="I224" s="35">
        <f t="shared" si="132"/>
        <v>0</v>
      </c>
      <c r="J224" s="35">
        <f t="shared" ref="J224:J226" si="133">SUM(D224:I224)</f>
        <v>0</v>
      </c>
    </row>
    <row r="225" spans="1:10" ht="16.5" customHeight="1" x14ac:dyDescent="0.25">
      <c r="A225" s="33">
        <v>4</v>
      </c>
      <c r="B225" s="72"/>
      <c r="C225" s="33" t="s">
        <v>4</v>
      </c>
      <c r="D225" s="35">
        <f t="shared" si="132"/>
        <v>0</v>
      </c>
      <c r="E225" s="35">
        <f t="shared" si="132"/>
        <v>0</v>
      </c>
      <c r="F225" s="35">
        <f t="shared" si="132"/>
        <v>0</v>
      </c>
      <c r="G225" s="35">
        <f t="shared" si="132"/>
        <v>0</v>
      </c>
      <c r="H225" s="35">
        <f t="shared" si="132"/>
        <v>0</v>
      </c>
      <c r="I225" s="35">
        <f t="shared" si="132"/>
        <v>0</v>
      </c>
      <c r="J225" s="35">
        <f t="shared" si="133"/>
        <v>0</v>
      </c>
    </row>
    <row r="226" spans="1:10" ht="19.5" customHeight="1" x14ac:dyDescent="0.25">
      <c r="A226" s="33">
        <v>5</v>
      </c>
      <c r="B226" s="72"/>
      <c r="C226" s="33" t="s">
        <v>5</v>
      </c>
      <c r="D226" s="35">
        <f t="shared" si="132"/>
        <v>0</v>
      </c>
      <c r="E226" s="35">
        <f t="shared" si="132"/>
        <v>0</v>
      </c>
      <c r="F226" s="35">
        <f t="shared" si="132"/>
        <v>0</v>
      </c>
      <c r="G226" s="35">
        <f t="shared" si="132"/>
        <v>0</v>
      </c>
      <c r="H226" s="35">
        <f t="shared" si="132"/>
        <v>0</v>
      </c>
      <c r="I226" s="35">
        <f t="shared" si="132"/>
        <v>0</v>
      </c>
      <c r="J226" s="35">
        <f t="shared" si="133"/>
        <v>0</v>
      </c>
    </row>
    <row r="227" spans="1:10" ht="21" customHeight="1" x14ac:dyDescent="0.25">
      <c r="A227" s="33">
        <v>1</v>
      </c>
      <c r="B227" s="72" t="s">
        <v>113</v>
      </c>
      <c r="C227" s="33" t="s">
        <v>1</v>
      </c>
      <c r="D227" s="35">
        <f>SUM(D228:D231)</f>
        <v>989</v>
      </c>
      <c r="E227" s="35">
        <f t="shared" ref="E227:I227" si="134">SUM(E228:E231)</f>
        <v>988.5</v>
      </c>
      <c r="F227" s="35">
        <f t="shared" si="134"/>
        <v>988.1</v>
      </c>
      <c r="G227" s="35">
        <f t="shared" si="134"/>
        <v>988.1</v>
      </c>
      <c r="H227" s="35">
        <f t="shared" si="134"/>
        <v>988.1</v>
      </c>
      <c r="I227" s="35">
        <f t="shared" si="134"/>
        <v>988.1</v>
      </c>
      <c r="J227" s="35">
        <f>SUM(D227:I227)</f>
        <v>5929.9000000000005</v>
      </c>
    </row>
    <row r="228" spans="1:10" ht="19.5" customHeight="1" x14ac:dyDescent="0.25">
      <c r="A228" s="33">
        <v>2</v>
      </c>
      <c r="B228" s="72"/>
      <c r="C228" s="33" t="s">
        <v>2</v>
      </c>
      <c r="D228" s="35">
        <v>989</v>
      </c>
      <c r="E228" s="35">
        <v>988.5</v>
      </c>
      <c r="F228" s="35">
        <v>988.1</v>
      </c>
      <c r="G228" s="35">
        <v>988.1</v>
      </c>
      <c r="H228" s="35">
        <v>988.1</v>
      </c>
      <c r="I228" s="35">
        <v>988.1</v>
      </c>
      <c r="J228" s="35">
        <f t="shared" ref="J228:J231" si="135">SUM(D228:I228)</f>
        <v>5929.9000000000005</v>
      </c>
    </row>
    <row r="229" spans="1:10" ht="16.5" customHeight="1" x14ac:dyDescent="0.25">
      <c r="A229" s="33">
        <v>3</v>
      </c>
      <c r="B229" s="72"/>
      <c r="C229" s="33" t="s">
        <v>3</v>
      </c>
      <c r="D229" s="35">
        <f t="shared" ref="D229:I231" si="136">SUM(D234,D239)</f>
        <v>0</v>
      </c>
      <c r="E229" s="35">
        <f t="shared" si="136"/>
        <v>0</v>
      </c>
      <c r="F229" s="35">
        <f t="shared" si="136"/>
        <v>0</v>
      </c>
      <c r="G229" s="35">
        <f t="shared" si="136"/>
        <v>0</v>
      </c>
      <c r="H229" s="35">
        <f t="shared" si="136"/>
        <v>0</v>
      </c>
      <c r="I229" s="35">
        <f t="shared" si="136"/>
        <v>0</v>
      </c>
      <c r="J229" s="35">
        <f t="shared" si="135"/>
        <v>0</v>
      </c>
    </row>
    <row r="230" spans="1:10" ht="18.75" customHeight="1" x14ac:dyDescent="0.25">
      <c r="A230" s="33">
        <v>4</v>
      </c>
      <c r="B230" s="72"/>
      <c r="C230" s="33" t="s">
        <v>4</v>
      </c>
      <c r="D230" s="35">
        <f t="shared" si="136"/>
        <v>0</v>
      </c>
      <c r="E230" s="35">
        <f t="shared" si="136"/>
        <v>0</v>
      </c>
      <c r="F230" s="35">
        <f t="shared" si="136"/>
        <v>0</v>
      </c>
      <c r="G230" s="35">
        <f t="shared" si="136"/>
        <v>0</v>
      </c>
      <c r="H230" s="35">
        <f t="shared" si="136"/>
        <v>0</v>
      </c>
      <c r="I230" s="35">
        <f t="shared" si="136"/>
        <v>0</v>
      </c>
      <c r="J230" s="35">
        <f t="shared" si="135"/>
        <v>0</v>
      </c>
    </row>
    <row r="231" spans="1:10" ht="18" customHeight="1" x14ac:dyDescent="0.25">
      <c r="A231" s="33">
        <v>5</v>
      </c>
      <c r="B231" s="72"/>
      <c r="C231" s="33" t="s">
        <v>5</v>
      </c>
      <c r="D231" s="35">
        <f t="shared" si="136"/>
        <v>0</v>
      </c>
      <c r="E231" s="35">
        <f t="shared" si="136"/>
        <v>0</v>
      </c>
      <c r="F231" s="35">
        <f t="shared" si="136"/>
        <v>0</v>
      </c>
      <c r="G231" s="35">
        <f t="shared" si="136"/>
        <v>0</v>
      </c>
      <c r="H231" s="35">
        <f t="shared" si="136"/>
        <v>0</v>
      </c>
      <c r="I231" s="35">
        <f t="shared" si="136"/>
        <v>0</v>
      </c>
      <c r="J231" s="35">
        <f t="shared" si="135"/>
        <v>0</v>
      </c>
    </row>
    <row r="232" spans="1:10" ht="31.5" customHeight="1" x14ac:dyDescent="0.25">
      <c r="A232" s="33">
        <v>1</v>
      </c>
      <c r="B232" s="72" t="s">
        <v>91</v>
      </c>
      <c r="C232" s="33" t="s">
        <v>1</v>
      </c>
      <c r="D232" s="35">
        <f>SUM(D233:D236)</f>
        <v>100</v>
      </c>
      <c r="E232" s="35">
        <f t="shared" ref="E232:J232" si="137">SUM(E233:E236)</f>
        <v>100</v>
      </c>
      <c r="F232" s="35">
        <f t="shared" si="137"/>
        <v>100</v>
      </c>
      <c r="G232" s="35">
        <f t="shared" si="137"/>
        <v>100</v>
      </c>
      <c r="H232" s="35">
        <f t="shared" si="137"/>
        <v>100</v>
      </c>
      <c r="I232" s="35">
        <f t="shared" si="137"/>
        <v>100</v>
      </c>
      <c r="J232" s="35">
        <f t="shared" si="137"/>
        <v>600</v>
      </c>
    </row>
    <row r="233" spans="1:10" ht="19.5" customHeight="1" x14ac:dyDescent="0.25">
      <c r="A233" s="33">
        <v>2</v>
      </c>
      <c r="B233" s="72"/>
      <c r="C233" s="33" t="s">
        <v>2</v>
      </c>
      <c r="D233" s="35">
        <v>100</v>
      </c>
      <c r="E233" s="35">
        <v>100</v>
      </c>
      <c r="F233" s="35">
        <v>100</v>
      </c>
      <c r="G233" s="35">
        <v>100</v>
      </c>
      <c r="H233" s="35">
        <v>100</v>
      </c>
      <c r="I233" s="35">
        <v>100</v>
      </c>
      <c r="J233" s="35">
        <f>SUM(D233:I233)</f>
        <v>600</v>
      </c>
    </row>
    <row r="234" spans="1:10" ht="16.5" customHeight="1" x14ac:dyDescent="0.25">
      <c r="A234" s="33">
        <v>3</v>
      </c>
      <c r="B234" s="72"/>
      <c r="C234" s="33" t="s">
        <v>3</v>
      </c>
      <c r="D234" s="35">
        <f t="shared" ref="D234:I236" si="138">SUM(D239,D244)</f>
        <v>0</v>
      </c>
      <c r="E234" s="35">
        <f t="shared" si="138"/>
        <v>0</v>
      </c>
      <c r="F234" s="35">
        <f t="shared" si="138"/>
        <v>0</v>
      </c>
      <c r="G234" s="35">
        <f t="shared" si="138"/>
        <v>0</v>
      </c>
      <c r="H234" s="35">
        <f t="shared" si="138"/>
        <v>0</v>
      </c>
      <c r="I234" s="35">
        <f t="shared" si="138"/>
        <v>0</v>
      </c>
      <c r="J234" s="35">
        <f t="shared" ref="J234:J236" si="139">SUM(D234:I234)</f>
        <v>0</v>
      </c>
    </row>
    <row r="235" spans="1:10" ht="18" customHeight="1" x14ac:dyDescent="0.25">
      <c r="A235" s="33">
        <v>4</v>
      </c>
      <c r="B235" s="72"/>
      <c r="C235" s="33" t="s">
        <v>4</v>
      </c>
      <c r="D235" s="35">
        <f t="shared" si="138"/>
        <v>0</v>
      </c>
      <c r="E235" s="35">
        <f t="shared" si="138"/>
        <v>0</v>
      </c>
      <c r="F235" s="35">
        <f t="shared" si="138"/>
        <v>0</v>
      </c>
      <c r="G235" s="35">
        <f t="shared" si="138"/>
        <v>0</v>
      </c>
      <c r="H235" s="35">
        <f t="shared" si="138"/>
        <v>0</v>
      </c>
      <c r="I235" s="35">
        <f t="shared" si="138"/>
        <v>0</v>
      </c>
      <c r="J235" s="35">
        <f t="shared" si="139"/>
        <v>0</v>
      </c>
    </row>
    <row r="236" spans="1:10" ht="19.5" customHeight="1" x14ac:dyDescent="0.25">
      <c r="A236" s="33">
        <v>5</v>
      </c>
      <c r="B236" s="72"/>
      <c r="C236" s="33" t="s">
        <v>5</v>
      </c>
      <c r="D236" s="35">
        <f t="shared" si="138"/>
        <v>0</v>
      </c>
      <c r="E236" s="35">
        <f t="shared" si="138"/>
        <v>0</v>
      </c>
      <c r="F236" s="35">
        <f t="shared" si="138"/>
        <v>0</v>
      </c>
      <c r="G236" s="35">
        <f t="shared" si="138"/>
        <v>0</v>
      </c>
      <c r="H236" s="35">
        <f t="shared" si="138"/>
        <v>0</v>
      </c>
      <c r="I236" s="35">
        <f t="shared" si="138"/>
        <v>0</v>
      </c>
      <c r="J236" s="35">
        <f t="shared" si="139"/>
        <v>0</v>
      </c>
    </row>
    <row r="237" spans="1:10" ht="31.5" customHeight="1" x14ac:dyDescent="0.25">
      <c r="A237" s="33">
        <v>1</v>
      </c>
      <c r="B237" s="72" t="s">
        <v>92</v>
      </c>
      <c r="C237" s="33" t="s">
        <v>1</v>
      </c>
      <c r="D237" s="35">
        <f>SUM(D238:D241)</f>
        <v>30418.6</v>
      </c>
      <c r="E237" s="35">
        <f t="shared" ref="E237:J237" si="140">SUM(E238:E241)</f>
        <v>30568.6</v>
      </c>
      <c r="F237" s="35">
        <f t="shared" si="140"/>
        <v>30568.6</v>
      </c>
      <c r="G237" s="35">
        <f t="shared" si="140"/>
        <v>30568.6</v>
      </c>
      <c r="H237" s="35">
        <f t="shared" si="140"/>
        <v>30568.6</v>
      </c>
      <c r="I237" s="35">
        <f t="shared" si="140"/>
        <v>30568.6</v>
      </c>
      <c r="J237" s="35">
        <f t="shared" si="140"/>
        <v>183261.6</v>
      </c>
    </row>
    <row r="238" spans="1:10" ht="21" customHeight="1" x14ac:dyDescent="0.25">
      <c r="A238" s="33">
        <v>2</v>
      </c>
      <c r="B238" s="72"/>
      <c r="C238" s="33" t="s">
        <v>2</v>
      </c>
      <c r="D238" s="35">
        <v>30418.6</v>
      </c>
      <c r="E238" s="35">
        <v>30568.6</v>
      </c>
      <c r="F238" s="35">
        <v>30568.6</v>
      </c>
      <c r="G238" s="35">
        <v>30568.6</v>
      </c>
      <c r="H238" s="35">
        <v>30568.6</v>
      </c>
      <c r="I238" s="35">
        <v>30568.6</v>
      </c>
      <c r="J238" s="35">
        <f>SUM(D238:I238)</f>
        <v>183261.6</v>
      </c>
    </row>
    <row r="239" spans="1:10" ht="21" customHeight="1" x14ac:dyDescent="0.25">
      <c r="A239" s="33">
        <v>3</v>
      </c>
      <c r="B239" s="72"/>
      <c r="C239" s="33" t="s">
        <v>3</v>
      </c>
      <c r="D239" s="35">
        <f t="shared" ref="D239:I241" si="141">SUM(D244,D249)</f>
        <v>0</v>
      </c>
      <c r="E239" s="35">
        <f t="shared" si="141"/>
        <v>0</v>
      </c>
      <c r="F239" s="35">
        <f t="shared" si="141"/>
        <v>0</v>
      </c>
      <c r="G239" s="35">
        <f t="shared" si="141"/>
        <v>0</v>
      </c>
      <c r="H239" s="35">
        <f t="shared" si="141"/>
        <v>0</v>
      </c>
      <c r="I239" s="35">
        <f t="shared" si="141"/>
        <v>0</v>
      </c>
      <c r="J239" s="35">
        <f t="shared" ref="J239:J241" si="142">SUM(D239:I239)</f>
        <v>0</v>
      </c>
    </row>
    <row r="240" spans="1:10" ht="21" customHeight="1" x14ac:dyDescent="0.25">
      <c r="A240" s="33">
        <v>4</v>
      </c>
      <c r="B240" s="72"/>
      <c r="C240" s="33" t="s">
        <v>4</v>
      </c>
      <c r="D240" s="35">
        <f t="shared" si="141"/>
        <v>0</v>
      </c>
      <c r="E240" s="35">
        <f t="shared" si="141"/>
        <v>0</v>
      </c>
      <c r="F240" s="35">
        <f t="shared" si="141"/>
        <v>0</v>
      </c>
      <c r="G240" s="35">
        <f t="shared" si="141"/>
        <v>0</v>
      </c>
      <c r="H240" s="35">
        <f t="shared" si="141"/>
        <v>0</v>
      </c>
      <c r="I240" s="35">
        <f t="shared" si="141"/>
        <v>0</v>
      </c>
      <c r="J240" s="35">
        <f t="shared" si="142"/>
        <v>0</v>
      </c>
    </row>
    <row r="241" spans="1:10" ht="21" customHeight="1" x14ac:dyDescent="0.25">
      <c r="A241" s="33">
        <v>5</v>
      </c>
      <c r="B241" s="72"/>
      <c r="C241" s="33" t="s">
        <v>5</v>
      </c>
      <c r="D241" s="35">
        <f t="shared" si="141"/>
        <v>0</v>
      </c>
      <c r="E241" s="35">
        <f t="shared" si="141"/>
        <v>0</v>
      </c>
      <c r="F241" s="35">
        <f t="shared" si="141"/>
        <v>0</v>
      </c>
      <c r="G241" s="35">
        <f t="shared" si="141"/>
        <v>0</v>
      </c>
      <c r="H241" s="35">
        <f t="shared" si="141"/>
        <v>0</v>
      </c>
      <c r="I241" s="35">
        <f t="shared" si="141"/>
        <v>0</v>
      </c>
      <c r="J241" s="35">
        <f t="shared" si="142"/>
        <v>0</v>
      </c>
    </row>
    <row r="242" spans="1:10" ht="30.75" customHeight="1" x14ac:dyDescent="0.25">
      <c r="A242" s="33">
        <v>1</v>
      </c>
      <c r="B242" s="72" t="s">
        <v>161</v>
      </c>
      <c r="C242" s="33" t="s">
        <v>1</v>
      </c>
      <c r="D242" s="35">
        <f>SUM(D243:D246)</f>
        <v>180856.2</v>
      </c>
      <c r="E242" s="35">
        <f t="shared" ref="E242:J242" si="143">SUM(E243:E246)</f>
        <v>191290.7</v>
      </c>
      <c r="F242" s="35">
        <f t="shared" si="143"/>
        <v>191290.7</v>
      </c>
      <c r="G242" s="35">
        <f t="shared" si="143"/>
        <v>191290.7</v>
      </c>
      <c r="H242" s="35">
        <f t="shared" si="143"/>
        <v>191290.7</v>
      </c>
      <c r="I242" s="35">
        <f t="shared" si="143"/>
        <v>191290.7</v>
      </c>
      <c r="J242" s="35">
        <f t="shared" si="143"/>
        <v>1137309.7</v>
      </c>
    </row>
    <row r="243" spans="1:10" ht="21" customHeight="1" x14ac:dyDescent="0.25">
      <c r="A243" s="33">
        <v>2</v>
      </c>
      <c r="B243" s="72"/>
      <c r="C243" s="33" t="s">
        <v>2</v>
      </c>
      <c r="D243" s="35">
        <f>SUM(D248,D253)</f>
        <v>180856.2</v>
      </c>
      <c r="E243" s="35">
        <f t="shared" ref="E243:I243" si="144">SUM(E248,E253)</f>
        <v>191290.7</v>
      </c>
      <c r="F243" s="35">
        <f t="shared" si="144"/>
        <v>191290.7</v>
      </c>
      <c r="G243" s="35">
        <f t="shared" si="144"/>
        <v>191290.7</v>
      </c>
      <c r="H243" s="35">
        <f t="shared" si="144"/>
        <v>191290.7</v>
      </c>
      <c r="I243" s="35">
        <f t="shared" si="144"/>
        <v>191290.7</v>
      </c>
      <c r="J243" s="35">
        <f>SUM(J248,J253)</f>
        <v>1137309.7</v>
      </c>
    </row>
    <row r="244" spans="1:10" ht="21" customHeight="1" x14ac:dyDescent="0.25">
      <c r="A244" s="33">
        <v>3</v>
      </c>
      <c r="B244" s="72"/>
      <c r="C244" s="33" t="s">
        <v>3</v>
      </c>
      <c r="D244" s="35">
        <f t="shared" ref="D244:I246" si="145">SUM(D249,D254)</f>
        <v>0</v>
      </c>
      <c r="E244" s="35">
        <f t="shared" si="145"/>
        <v>0</v>
      </c>
      <c r="F244" s="35">
        <f t="shared" si="145"/>
        <v>0</v>
      </c>
      <c r="G244" s="35">
        <f t="shared" si="145"/>
        <v>0</v>
      </c>
      <c r="H244" s="35">
        <f t="shared" si="145"/>
        <v>0</v>
      </c>
      <c r="I244" s="35">
        <f t="shared" si="145"/>
        <v>0</v>
      </c>
      <c r="J244" s="35">
        <f t="shared" ref="J244" si="146">SUM(J249,J254)</f>
        <v>0</v>
      </c>
    </row>
    <row r="245" spans="1:10" ht="21" customHeight="1" x14ac:dyDescent="0.25">
      <c r="A245" s="33">
        <v>4</v>
      </c>
      <c r="B245" s="72"/>
      <c r="C245" s="33" t="s">
        <v>4</v>
      </c>
      <c r="D245" s="35">
        <f t="shared" si="145"/>
        <v>0</v>
      </c>
      <c r="E245" s="35">
        <f t="shared" si="145"/>
        <v>0</v>
      </c>
      <c r="F245" s="35">
        <f t="shared" si="145"/>
        <v>0</v>
      </c>
      <c r="G245" s="35">
        <f t="shared" si="145"/>
        <v>0</v>
      </c>
      <c r="H245" s="35">
        <f t="shared" si="145"/>
        <v>0</v>
      </c>
      <c r="I245" s="35">
        <f t="shared" si="145"/>
        <v>0</v>
      </c>
      <c r="J245" s="35">
        <f t="shared" ref="J245" si="147">SUM(J250,J255)</f>
        <v>0</v>
      </c>
    </row>
    <row r="246" spans="1:10" ht="21" customHeight="1" x14ac:dyDescent="0.25">
      <c r="A246" s="33">
        <v>5</v>
      </c>
      <c r="B246" s="72"/>
      <c r="C246" s="33" t="s">
        <v>5</v>
      </c>
      <c r="D246" s="35">
        <f t="shared" si="145"/>
        <v>0</v>
      </c>
      <c r="E246" s="35">
        <f t="shared" si="145"/>
        <v>0</v>
      </c>
      <c r="F246" s="35">
        <f t="shared" si="145"/>
        <v>0</v>
      </c>
      <c r="G246" s="35">
        <f t="shared" si="145"/>
        <v>0</v>
      </c>
      <c r="H246" s="35">
        <f t="shared" si="145"/>
        <v>0</v>
      </c>
      <c r="I246" s="35">
        <f t="shared" si="145"/>
        <v>0</v>
      </c>
      <c r="J246" s="35">
        <f t="shared" ref="J246" si="148">SUM(J251,J256)</f>
        <v>0</v>
      </c>
    </row>
    <row r="247" spans="1:10" ht="34.5" customHeight="1" x14ac:dyDescent="0.25">
      <c r="A247" s="33">
        <v>1</v>
      </c>
      <c r="B247" s="72" t="s">
        <v>233</v>
      </c>
      <c r="C247" s="33" t="s">
        <v>1</v>
      </c>
      <c r="D247" s="35">
        <f>SUM(D248:D251)</f>
        <v>39952</v>
      </c>
      <c r="E247" s="35">
        <f t="shared" ref="E247:I247" si="149">SUM(E248:E251)</f>
        <v>39952.1</v>
      </c>
      <c r="F247" s="35">
        <f t="shared" si="149"/>
        <v>39952.1</v>
      </c>
      <c r="G247" s="35">
        <f t="shared" si="149"/>
        <v>39952.1</v>
      </c>
      <c r="H247" s="35">
        <f t="shared" si="149"/>
        <v>39952.1</v>
      </c>
      <c r="I247" s="35">
        <f t="shared" si="149"/>
        <v>39952.1</v>
      </c>
      <c r="J247" s="35">
        <f>SUM(D247:I247)</f>
        <v>239712.50000000003</v>
      </c>
    </row>
    <row r="248" spans="1:10" ht="21" customHeight="1" x14ac:dyDescent="0.25">
      <c r="A248" s="33">
        <v>2</v>
      </c>
      <c r="B248" s="72"/>
      <c r="C248" s="33" t="s">
        <v>2</v>
      </c>
      <c r="D248" s="35">
        <v>39952</v>
      </c>
      <c r="E248" s="35">
        <v>39952.1</v>
      </c>
      <c r="F248" s="35">
        <v>39952.1</v>
      </c>
      <c r="G248" s="35">
        <v>39952.1</v>
      </c>
      <c r="H248" s="35">
        <v>39952.1</v>
      </c>
      <c r="I248" s="35">
        <v>39952.1</v>
      </c>
      <c r="J248" s="35">
        <f>SUM(D248:I248)</f>
        <v>239712.50000000003</v>
      </c>
    </row>
    <row r="249" spans="1:10" ht="21" customHeight="1" x14ac:dyDescent="0.25">
      <c r="A249" s="33">
        <v>3</v>
      </c>
      <c r="B249" s="72"/>
      <c r="C249" s="33" t="s">
        <v>3</v>
      </c>
      <c r="D249" s="35">
        <v>0</v>
      </c>
      <c r="E249" s="35">
        <v>0</v>
      </c>
      <c r="F249" s="35">
        <v>0</v>
      </c>
      <c r="G249" s="35">
        <v>0</v>
      </c>
      <c r="H249" s="35">
        <v>0</v>
      </c>
      <c r="I249" s="35">
        <v>0</v>
      </c>
      <c r="J249" s="35">
        <f t="shared" ref="J249:J251" si="150">SUM(D249:I249)</f>
        <v>0</v>
      </c>
    </row>
    <row r="250" spans="1:10" ht="21" customHeight="1" x14ac:dyDescent="0.25">
      <c r="A250" s="33">
        <v>4</v>
      </c>
      <c r="B250" s="72"/>
      <c r="C250" s="33" t="s">
        <v>4</v>
      </c>
      <c r="D250" s="35">
        <v>0</v>
      </c>
      <c r="E250" s="35">
        <v>0</v>
      </c>
      <c r="F250" s="35">
        <v>0</v>
      </c>
      <c r="G250" s="35">
        <v>0</v>
      </c>
      <c r="H250" s="35">
        <v>0</v>
      </c>
      <c r="I250" s="35">
        <v>0</v>
      </c>
      <c r="J250" s="35">
        <f t="shared" si="150"/>
        <v>0</v>
      </c>
    </row>
    <row r="251" spans="1:10" ht="21" customHeight="1" x14ac:dyDescent="0.25">
      <c r="A251" s="33">
        <v>5</v>
      </c>
      <c r="B251" s="72"/>
      <c r="C251" s="33" t="s">
        <v>5</v>
      </c>
      <c r="D251" s="35">
        <v>0</v>
      </c>
      <c r="E251" s="35">
        <v>0</v>
      </c>
      <c r="F251" s="35">
        <v>0</v>
      </c>
      <c r="G251" s="35">
        <v>0</v>
      </c>
      <c r="H251" s="35">
        <v>0</v>
      </c>
      <c r="I251" s="35">
        <v>0</v>
      </c>
      <c r="J251" s="35">
        <f t="shared" si="150"/>
        <v>0</v>
      </c>
    </row>
    <row r="252" spans="1:10" ht="34.5" customHeight="1" x14ac:dyDescent="0.25">
      <c r="A252" s="33">
        <v>1</v>
      </c>
      <c r="B252" s="72" t="s">
        <v>234</v>
      </c>
      <c r="C252" s="33" t="s">
        <v>1</v>
      </c>
      <c r="D252" s="35">
        <f>SUM(D253:D256)</f>
        <v>140904.20000000001</v>
      </c>
      <c r="E252" s="35">
        <f t="shared" ref="E252:I252" si="151">SUM(E253:E256)</f>
        <v>151338.6</v>
      </c>
      <c r="F252" s="35">
        <f t="shared" si="151"/>
        <v>151338.6</v>
      </c>
      <c r="G252" s="35">
        <f t="shared" si="151"/>
        <v>151338.6</v>
      </c>
      <c r="H252" s="35">
        <f t="shared" si="151"/>
        <v>151338.6</v>
      </c>
      <c r="I252" s="35">
        <f t="shared" si="151"/>
        <v>151338.6</v>
      </c>
      <c r="J252" s="35">
        <f>SUM(D252:I252)</f>
        <v>897597.2</v>
      </c>
    </row>
    <row r="253" spans="1:10" ht="21" customHeight="1" x14ac:dyDescent="0.25">
      <c r="A253" s="33">
        <v>2</v>
      </c>
      <c r="B253" s="72"/>
      <c r="C253" s="33" t="s">
        <v>2</v>
      </c>
      <c r="D253" s="35">
        <v>140904.20000000001</v>
      </c>
      <c r="E253" s="35">
        <v>151338.6</v>
      </c>
      <c r="F253" s="35">
        <v>151338.6</v>
      </c>
      <c r="G253" s="35">
        <v>151338.6</v>
      </c>
      <c r="H253" s="35">
        <v>151338.6</v>
      </c>
      <c r="I253" s="35">
        <v>151338.6</v>
      </c>
      <c r="J253" s="35">
        <f>SUM(D253:I253)</f>
        <v>897597.2</v>
      </c>
    </row>
    <row r="254" spans="1:10" ht="21" customHeight="1" x14ac:dyDescent="0.25">
      <c r="A254" s="33">
        <v>3</v>
      </c>
      <c r="B254" s="72"/>
      <c r="C254" s="33" t="s">
        <v>3</v>
      </c>
      <c r="D254" s="35">
        <v>0</v>
      </c>
      <c r="E254" s="35">
        <v>0</v>
      </c>
      <c r="F254" s="35">
        <v>0</v>
      </c>
      <c r="G254" s="35">
        <v>0</v>
      </c>
      <c r="H254" s="35">
        <v>0</v>
      </c>
      <c r="I254" s="35">
        <v>0</v>
      </c>
      <c r="J254" s="35">
        <f t="shared" ref="J254:J256" si="152">SUM(D254:I254)</f>
        <v>0</v>
      </c>
    </row>
    <row r="255" spans="1:10" ht="21" customHeight="1" x14ac:dyDescent="0.25">
      <c r="A255" s="33">
        <v>4</v>
      </c>
      <c r="B255" s="72"/>
      <c r="C255" s="33" t="s">
        <v>4</v>
      </c>
      <c r="D255" s="35">
        <v>0</v>
      </c>
      <c r="E255" s="35">
        <v>0</v>
      </c>
      <c r="F255" s="35">
        <v>0</v>
      </c>
      <c r="G255" s="35">
        <v>0</v>
      </c>
      <c r="H255" s="35">
        <v>0</v>
      </c>
      <c r="I255" s="35">
        <v>0</v>
      </c>
      <c r="J255" s="35">
        <f t="shared" si="152"/>
        <v>0</v>
      </c>
    </row>
    <row r="256" spans="1:10" ht="21" customHeight="1" x14ac:dyDescent="0.25">
      <c r="A256" s="33">
        <v>5</v>
      </c>
      <c r="B256" s="72"/>
      <c r="C256" s="33" t="s">
        <v>5</v>
      </c>
      <c r="D256" s="35">
        <v>0</v>
      </c>
      <c r="E256" s="35">
        <v>0</v>
      </c>
      <c r="F256" s="35">
        <v>0</v>
      </c>
      <c r="G256" s="35">
        <v>0</v>
      </c>
      <c r="H256" s="35">
        <v>0</v>
      </c>
      <c r="I256" s="35">
        <v>0</v>
      </c>
      <c r="J256" s="35">
        <f t="shared" si="152"/>
        <v>0</v>
      </c>
    </row>
    <row r="257" spans="1:10" ht="36.75" customHeight="1" x14ac:dyDescent="0.25">
      <c r="A257" s="33">
        <v>1</v>
      </c>
      <c r="B257" s="71" t="s">
        <v>108</v>
      </c>
      <c r="C257" s="40" t="s">
        <v>1</v>
      </c>
      <c r="D257" s="41">
        <f>SUM(D258:D261)</f>
        <v>465.3</v>
      </c>
      <c r="E257" s="41">
        <f t="shared" ref="E257:J257" si="153">SUM(E258:E261)</f>
        <v>569.4</v>
      </c>
      <c r="F257" s="41">
        <f t="shared" si="153"/>
        <v>569.4</v>
      </c>
      <c r="G257" s="41">
        <f t="shared" si="153"/>
        <v>569.4</v>
      </c>
      <c r="H257" s="41">
        <f t="shared" si="153"/>
        <v>569.4</v>
      </c>
      <c r="I257" s="41">
        <f t="shared" si="153"/>
        <v>569.4</v>
      </c>
      <c r="J257" s="41">
        <f t="shared" si="153"/>
        <v>3312.3</v>
      </c>
    </row>
    <row r="258" spans="1:10" ht="19.5" customHeight="1" x14ac:dyDescent="0.25">
      <c r="A258" s="33">
        <v>2</v>
      </c>
      <c r="B258" s="71"/>
      <c r="C258" s="40" t="s">
        <v>2</v>
      </c>
      <c r="D258" s="41">
        <f>SUM(D263)</f>
        <v>465.3</v>
      </c>
      <c r="E258" s="41">
        <f t="shared" ref="E258:I258" si="154">SUM(E263)</f>
        <v>569.4</v>
      </c>
      <c r="F258" s="41">
        <f t="shared" si="154"/>
        <v>569.4</v>
      </c>
      <c r="G258" s="41">
        <f t="shared" si="154"/>
        <v>569.4</v>
      </c>
      <c r="H258" s="41">
        <f t="shared" si="154"/>
        <v>569.4</v>
      </c>
      <c r="I258" s="41">
        <f t="shared" si="154"/>
        <v>569.4</v>
      </c>
      <c r="J258" s="41">
        <f>SUM(J263)</f>
        <v>3312.3</v>
      </c>
    </row>
    <row r="259" spans="1:10" ht="17.25" customHeight="1" x14ac:dyDescent="0.25">
      <c r="A259" s="33">
        <v>3</v>
      </c>
      <c r="B259" s="71"/>
      <c r="C259" s="40" t="s">
        <v>3</v>
      </c>
      <c r="D259" s="41">
        <f t="shared" ref="D259:J259" si="155">SUM(D264)</f>
        <v>0</v>
      </c>
      <c r="E259" s="41">
        <f t="shared" si="155"/>
        <v>0</v>
      </c>
      <c r="F259" s="41">
        <f t="shared" si="155"/>
        <v>0</v>
      </c>
      <c r="G259" s="41">
        <f t="shared" si="155"/>
        <v>0</v>
      </c>
      <c r="H259" s="41">
        <f t="shared" si="155"/>
        <v>0</v>
      </c>
      <c r="I259" s="41">
        <f t="shared" si="155"/>
        <v>0</v>
      </c>
      <c r="J259" s="41">
        <f t="shared" si="155"/>
        <v>0</v>
      </c>
    </row>
    <row r="260" spans="1:10" ht="17.25" customHeight="1" x14ac:dyDescent="0.25">
      <c r="A260" s="33">
        <v>4</v>
      </c>
      <c r="B260" s="71"/>
      <c r="C260" s="40" t="s">
        <v>4</v>
      </c>
      <c r="D260" s="41">
        <f t="shared" ref="D260:J260" si="156">SUM(D265)</f>
        <v>0</v>
      </c>
      <c r="E260" s="41">
        <f t="shared" si="156"/>
        <v>0</v>
      </c>
      <c r="F260" s="41">
        <f t="shared" si="156"/>
        <v>0</v>
      </c>
      <c r="G260" s="41">
        <f t="shared" si="156"/>
        <v>0</v>
      </c>
      <c r="H260" s="41">
        <f t="shared" si="156"/>
        <v>0</v>
      </c>
      <c r="I260" s="41">
        <f t="shared" si="156"/>
        <v>0</v>
      </c>
      <c r="J260" s="41">
        <f t="shared" si="156"/>
        <v>0</v>
      </c>
    </row>
    <row r="261" spans="1:10" ht="18.75" customHeight="1" x14ac:dyDescent="0.25">
      <c r="A261" s="33">
        <v>5</v>
      </c>
      <c r="B261" s="71"/>
      <c r="C261" s="40" t="s">
        <v>5</v>
      </c>
      <c r="D261" s="41">
        <f t="shared" ref="D261:J261" si="157">SUM(D266)</f>
        <v>0</v>
      </c>
      <c r="E261" s="41">
        <f t="shared" si="157"/>
        <v>0</v>
      </c>
      <c r="F261" s="41">
        <f t="shared" si="157"/>
        <v>0</v>
      </c>
      <c r="G261" s="41">
        <f t="shared" si="157"/>
        <v>0</v>
      </c>
      <c r="H261" s="41">
        <f t="shared" si="157"/>
        <v>0</v>
      </c>
      <c r="I261" s="41">
        <f t="shared" si="157"/>
        <v>0</v>
      </c>
      <c r="J261" s="41">
        <f t="shared" si="157"/>
        <v>0</v>
      </c>
    </row>
    <row r="262" spans="1:10" ht="31.5" x14ac:dyDescent="0.25">
      <c r="A262" s="33">
        <v>1</v>
      </c>
      <c r="B262" s="78" t="s">
        <v>235</v>
      </c>
      <c r="C262" s="33" t="s">
        <v>1</v>
      </c>
      <c r="D262" s="35">
        <f>SUM(D263:D266)</f>
        <v>465.3</v>
      </c>
      <c r="E262" s="35">
        <f t="shared" ref="E262:J262" si="158">SUM(E263:E266)</f>
        <v>569.4</v>
      </c>
      <c r="F262" s="35">
        <f t="shared" si="158"/>
        <v>569.4</v>
      </c>
      <c r="G262" s="35">
        <f t="shared" si="158"/>
        <v>569.4</v>
      </c>
      <c r="H262" s="35">
        <f t="shared" si="158"/>
        <v>569.4</v>
      </c>
      <c r="I262" s="35">
        <f t="shared" si="158"/>
        <v>569.4</v>
      </c>
      <c r="J262" s="35">
        <f t="shared" si="158"/>
        <v>3312.3</v>
      </c>
    </row>
    <row r="263" spans="1:10" ht="15.75" x14ac:dyDescent="0.25">
      <c r="A263" s="33">
        <v>2</v>
      </c>
      <c r="B263" s="79"/>
      <c r="C263" s="33" t="s">
        <v>2</v>
      </c>
      <c r="D263" s="33">
        <v>465.3</v>
      </c>
      <c r="E263" s="33">
        <v>569.4</v>
      </c>
      <c r="F263" s="33">
        <v>569.4</v>
      </c>
      <c r="G263" s="35">
        <v>569.4</v>
      </c>
      <c r="H263" s="35">
        <v>569.4</v>
      </c>
      <c r="I263" s="35">
        <v>569.4</v>
      </c>
      <c r="J263" s="35">
        <f>SUM(D263:I263)</f>
        <v>3312.3</v>
      </c>
    </row>
    <row r="264" spans="1:10" ht="15.75" x14ac:dyDescent="0.25">
      <c r="A264" s="33">
        <v>3</v>
      </c>
      <c r="B264" s="79"/>
      <c r="C264" s="33" t="s">
        <v>3</v>
      </c>
      <c r="D264" s="35">
        <v>0</v>
      </c>
      <c r="E264" s="35">
        <v>0</v>
      </c>
      <c r="F264" s="35">
        <v>0</v>
      </c>
      <c r="G264" s="35">
        <v>0</v>
      </c>
      <c r="H264" s="35">
        <v>0</v>
      </c>
      <c r="I264" s="35">
        <v>0</v>
      </c>
      <c r="J264" s="35">
        <f>SUM(D264:I264)</f>
        <v>0</v>
      </c>
    </row>
    <row r="265" spans="1:10" ht="15.75" x14ac:dyDescent="0.25">
      <c r="A265" s="33">
        <v>4</v>
      </c>
      <c r="B265" s="79"/>
      <c r="C265" s="33" t="s">
        <v>4</v>
      </c>
      <c r="D265" s="35">
        <v>0</v>
      </c>
      <c r="E265" s="35">
        <v>0</v>
      </c>
      <c r="F265" s="35">
        <v>0</v>
      </c>
      <c r="G265" s="35">
        <v>0</v>
      </c>
      <c r="H265" s="35">
        <v>0</v>
      </c>
      <c r="I265" s="35">
        <v>0</v>
      </c>
      <c r="J265" s="35">
        <f>SUM(D265:I265)</f>
        <v>0</v>
      </c>
    </row>
    <row r="266" spans="1:10" ht="15.75" x14ac:dyDescent="0.25">
      <c r="A266" s="33">
        <v>5</v>
      </c>
      <c r="B266" s="80"/>
      <c r="C266" s="33" t="s">
        <v>5</v>
      </c>
      <c r="D266" s="35">
        <v>0</v>
      </c>
      <c r="E266" s="35">
        <v>0</v>
      </c>
      <c r="F266" s="35">
        <v>0</v>
      </c>
      <c r="G266" s="35">
        <v>0</v>
      </c>
      <c r="H266" s="35">
        <v>0</v>
      </c>
      <c r="I266" s="35">
        <v>0</v>
      </c>
      <c r="J266" s="35">
        <f>SUM(D266:I266)</f>
        <v>0</v>
      </c>
    </row>
    <row r="267" spans="1:10" ht="15.75" hidden="1" x14ac:dyDescent="0.25">
      <c r="A267" s="33">
        <v>1</v>
      </c>
      <c r="B267" s="45"/>
      <c r="C267" s="46"/>
      <c r="D267" s="45"/>
      <c r="E267" s="45"/>
      <c r="F267" s="45"/>
      <c r="G267" s="45"/>
      <c r="H267" s="35"/>
      <c r="I267" s="35"/>
      <c r="J267" s="35"/>
    </row>
    <row r="268" spans="1:10" ht="15.75" hidden="1" x14ac:dyDescent="0.25">
      <c r="A268" s="33">
        <v>2</v>
      </c>
      <c r="B268" s="45"/>
      <c r="C268" s="46"/>
      <c r="D268" s="45"/>
      <c r="E268" s="45"/>
      <c r="F268" s="45"/>
      <c r="G268" s="45"/>
      <c r="H268" s="35"/>
      <c r="I268" s="35"/>
      <c r="J268" s="35"/>
    </row>
    <row r="269" spans="1:10" ht="15.75" hidden="1" x14ac:dyDescent="0.25">
      <c r="A269" s="33">
        <v>3</v>
      </c>
      <c r="B269" s="45"/>
      <c r="C269" s="46"/>
      <c r="D269" s="45"/>
      <c r="E269" s="45"/>
      <c r="F269" s="45"/>
      <c r="G269" s="45"/>
      <c r="H269" s="35"/>
      <c r="I269" s="35"/>
      <c r="J269" s="35"/>
    </row>
    <row r="270" spans="1:10" ht="15.75" hidden="1" x14ac:dyDescent="0.25">
      <c r="A270" s="33">
        <v>4</v>
      </c>
      <c r="B270" s="45"/>
      <c r="C270" s="46"/>
      <c r="D270" s="45"/>
      <c r="E270" s="45"/>
      <c r="F270" s="45"/>
      <c r="G270" s="45"/>
      <c r="H270" s="35"/>
      <c r="I270" s="35"/>
      <c r="J270" s="35"/>
    </row>
    <row r="271" spans="1:10" ht="15.75" hidden="1" x14ac:dyDescent="0.25">
      <c r="A271" s="47">
        <v>5</v>
      </c>
      <c r="B271" s="48"/>
      <c r="C271" s="49"/>
      <c r="D271" s="48"/>
      <c r="E271" s="48"/>
      <c r="F271" s="48"/>
      <c r="G271" s="48"/>
      <c r="H271" s="50"/>
      <c r="I271" s="50"/>
      <c r="J271" s="50"/>
    </row>
    <row r="272" spans="1:10" ht="15.75" hidden="1" x14ac:dyDescent="0.25">
      <c r="A272" s="47"/>
      <c r="B272" s="48"/>
      <c r="C272" s="49"/>
      <c r="D272" s="48"/>
      <c r="E272" s="48"/>
      <c r="F272" s="48"/>
      <c r="G272" s="48"/>
      <c r="H272" s="50"/>
      <c r="I272" s="50"/>
      <c r="J272" s="50"/>
    </row>
    <row r="273" spans="1:10" ht="36.75" customHeight="1" x14ac:dyDescent="0.25">
      <c r="A273" s="75" t="s">
        <v>67</v>
      </c>
      <c r="B273" s="75"/>
      <c r="C273" s="75"/>
      <c r="D273" s="75"/>
      <c r="E273" s="75"/>
      <c r="F273" s="75"/>
      <c r="G273" s="75"/>
      <c r="H273" s="75"/>
      <c r="I273" s="75"/>
      <c r="J273" s="75"/>
    </row>
    <row r="274" spans="1:10" ht="15.75" customHeight="1" x14ac:dyDescent="0.25">
      <c r="A274" s="76"/>
      <c r="B274" s="76"/>
      <c r="C274" s="76"/>
      <c r="D274" s="76"/>
      <c r="E274" s="76"/>
      <c r="F274" s="76"/>
      <c r="G274" s="76"/>
      <c r="H274" s="76"/>
      <c r="I274" s="76"/>
      <c r="J274" s="76"/>
    </row>
  </sheetData>
  <mergeCells count="60">
    <mergeCell ref="B127:B131"/>
    <mergeCell ref="B137:B141"/>
    <mergeCell ref="B132:B136"/>
    <mergeCell ref="B172:B176"/>
    <mergeCell ref="B187:B191"/>
    <mergeCell ref="B152:B156"/>
    <mergeCell ref="B162:B166"/>
    <mergeCell ref="B202:B206"/>
    <mergeCell ref="B197:B201"/>
    <mergeCell ref="B182:B186"/>
    <mergeCell ref="B147:B151"/>
    <mergeCell ref="B142:B146"/>
    <mergeCell ref="B257:B261"/>
    <mergeCell ref="B252:B256"/>
    <mergeCell ref="B247:B251"/>
    <mergeCell ref="B242:B246"/>
    <mergeCell ref="B237:B241"/>
    <mergeCell ref="B232:B236"/>
    <mergeCell ref="B222:B226"/>
    <mergeCell ref="B217:B221"/>
    <mergeCell ref="B212:B216"/>
    <mergeCell ref="B77:B81"/>
    <mergeCell ref="B117:B121"/>
    <mergeCell ref="B97:B101"/>
    <mergeCell ref="B92:B96"/>
    <mergeCell ref="B87:B91"/>
    <mergeCell ref="B227:B231"/>
    <mergeCell ref="B192:B196"/>
    <mergeCell ref="B177:B181"/>
    <mergeCell ref="B207:B211"/>
    <mergeCell ref="B167:B171"/>
    <mergeCell ref="B102:B106"/>
    <mergeCell ref="B157:B161"/>
    <mergeCell ref="A273:J273"/>
    <mergeCell ref="A274:J274"/>
    <mergeCell ref="A2:J2"/>
    <mergeCell ref="B4:B5"/>
    <mergeCell ref="C4:C5"/>
    <mergeCell ref="D4:J4"/>
    <mergeCell ref="B12:B16"/>
    <mergeCell ref="B7:B11"/>
    <mergeCell ref="B27:B31"/>
    <mergeCell ref="B42:B46"/>
    <mergeCell ref="B47:B51"/>
    <mergeCell ref="B52:B56"/>
    <mergeCell ref="B262:B266"/>
    <mergeCell ref="B107:B111"/>
    <mergeCell ref="B112:B116"/>
    <mergeCell ref="B122:B126"/>
    <mergeCell ref="A4:A5"/>
    <mergeCell ref="B57:B61"/>
    <mergeCell ref="B37:B41"/>
    <mergeCell ref="B17:B21"/>
    <mergeCell ref="B32:B36"/>
    <mergeCell ref="B22:B26"/>
    <mergeCell ref="B62:B66"/>
    <mergeCell ref="B67:B71"/>
    <mergeCell ref="B72:B76"/>
    <mergeCell ref="B82:B86"/>
    <mergeCell ref="F1:J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6" orientation="landscape" r:id="rId1"/>
  <rowBreaks count="9" manualBreakCount="9">
    <brk id="26" max="9" man="1"/>
    <brk id="61" max="9" man="1"/>
    <brk id="101" max="9" man="1"/>
    <brk id="131" max="9" man="1"/>
    <brk id="156" max="9" man="1"/>
    <brk id="181" max="9" man="1"/>
    <brk id="206" max="9" man="1"/>
    <brk id="226" max="9" man="1"/>
    <brk id="256" max="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view="pageBreakPreview" zoomScale="85" zoomScaleNormal="100" zoomScaleSheetLayoutView="85" workbookViewId="0">
      <selection activeCell="M10" sqref="M10"/>
    </sheetView>
  </sheetViews>
  <sheetFormatPr defaultRowHeight="15" x14ac:dyDescent="0.25"/>
  <cols>
    <col min="1" max="1" width="6.28515625" style="4" customWidth="1"/>
    <col min="2" max="2" width="37.140625" style="4" customWidth="1"/>
    <col min="3" max="5" width="12.85546875" style="4" customWidth="1"/>
    <col min="6" max="6" width="12.5703125" style="4" customWidth="1"/>
    <col min="7" max="8" width="15" style="4" customWidth="1"/>
    <col min="9" max="9" width="11.5703125" style="4" customWidth="1"/>
  </cols>
  <sheetData>
    <row r="1" spans="1:9" ht="24" customHeight="1" x14ac:dyDescent="0.25">
      <c r="A1" s="20"/>
      <c r="B1" s="20"/>
      <c r="C1" s="20"/>
      <c r="D1" s="20"/>
      <c r="E1" s="121" t="s">
        <v>73</v>
      </c>
      <c r="F1" s="121"/>
      <c r="G1" s="121"/>
      <c r="H1" s="121"/>
      <c r="I1" s="121"/>
    </row>
    <row r="2" spans="1:9" ht="36" customHeight="1" x14ac:dyDescent="0.25">
      <c r="A2" s="77" t="s">
        <v>172</v>
      </c>
      <c r="B2" s="77"/>
      <c r="C2" s="77"/>
      <c r="D2" s="77"/>
      <c r="E2" s="77"/>
      <c r="F2" s="77"/>
      <c r="G2" s="77"/>
      <c r="H2" s="77"/>
      <c r="I2" s="77"/>
    </row>
    <row r="3" spans="1:9" ht="12.75" customHeight="1" x14ac:dyDescent="0.25">
      <c r="A3" s="15"/>
      <c r="B3" s="20"/>
      <c r="C3" s="20"/>
      <c r="D3" s="20"/>
      <c r="E3" s="20"/>
      <c r="F3" s="20"/>
      <c r="G3" s="20"/>
      <c r="H3" s="20"/>
      <c r="I3" s="20"/>
    </row>
    <row r="4" spans="1:9" ht="27.75" customHeight="1" x14ac:dyDescent="0.25">
      <c r="A4" s="126" t="s">
        <v>9</v>
      </c>
      <c r="B4" s="74" t="s">
        <v>21</v>
      </c>
      <c r="C4" s="74" t="s">
        <v>22</v>
      </c>
      <c r="D4" s="74"/>
      <c r="E4" s="74"/>
      <c r="F4" s="74"/>
      <c r="G4" s="74"/>
      <c r="H4" s="74"/>
      <c r="I4" s="74"/>
    </row>
    <row r="5" spans="1:9" ht="20.25" customHeight="1" x14ac:dyDescent="0.25">
      <c r="A5" s="127"/>
      <c r="B5" s="74"/>
      <c r="C5" s="28">
        <v>2025</v>
      </c>
      <c r="D5" s="28">
        <v>2026</v>
      </c>
      <c r="E5" s="28">
        <v>2027</v>
      </c>
      <c r="F5" s="28">
        <v>2028</v>
      </c>
      <c r="G5" s="28">
        <v>2029</v>
      </c>
      <c r="H5" s="28">
        <v>2030</v>
      </c>
      <c r="I5" s="28" t="s">
        <v>0</v>
      </c>
    </row>
    <row r="6" spans="1:9" x14ac:dyDescent="0.25">
      <c r="A6" s="21">
        <v>1</v>
      </c>
      <c r="B6" s="21">
        <v>2</v>
      </c>
      <c r="C6" s="21">
        <v>3</v>
      </c>
      <c r="D6" s="21">
        <v>4</v>
      </c>
      <c r="E6" s="21">
        <v>5</v>
      </c>
      <c r="F6" s="21">
        <v>6</v>
      </c>
      <c r="G6" s="21">
        <v>7</v>
      </c>
      <c r="H6" s="21">
        <v>8</v>
      </c>
      <c r="I6" s="21">
        <v>9</v>
      </c>
    </row>
    <row r="7" spans="1:9" ht="15.75" x14ac:dyDescent="0.25">
      <c r="A7" s="19">
        <v>1</v>
      </c>
      <c r="B7" s="22" t="s">
        <v>23</v>
      </c>
      <c r="C7" s="13">
        <f>SUM(C13)</f>
        <v>0</v>
      </c>
      <c r="D7" s="13">
        <f>SUM(D13)</f>
        <v>0</v>
      </c>
      <c r="E7" s="13">
        <f>SUM(E8:E11)</f>
        <v>4775.5</v>
      </c>
      <c r="F7" s="13">
        <f t="shared" ref="F7:I7" si="0">SUM(F8:F11)</f>
        <v>0</v>
      </c>
      <c r="G7" s="13">
        <f t="shared" si="0"/>
        <v>0</v>
      </c>
      <c r="H7" s="13">
        <f t="shared" si="0"/>
        <v>0</v>
      </c>
      <c r="I7" s="13">
        <f t="shared" si="0"/>
        <v>4775.5</v>
      </c>
    </row>
    <row r="8" spans="1:9" ht="15.75" x14ac:dyDescent="0.25">
      <c r="A8" s="19" t="s">
        <v>10</v>
      </c>
      <c r="B8" s="18" t="s">
        <v>24</v>
      </c>
      <c r="C8" s="13">
        <f t="shared" ref="C8:D11" si="1">SUM(C14)</f>
        <v>0</v>
      </c>
      <c r="D8" s="13">
        <f t="shared" si="1"/>
        <v>0</v>
      </c>
      <c r="E8" s="13">
        <f>SUM(E14)</f>
        <v>573</v>
      </c>
      <c r="F8" s="13">
        <f t="shared" ref="F8:I8" si="2">SUM(F14)</f>
        <v>0</v>
      </c>
      <c r="G8" s="13">
        <f t="shared" si="2"/>
        <v>0</v>
      </c>
      <c r="H8" s="13">
        <f t="shared" si="2"/>
        <v>0</v>
      </c>
      <c r="I8" s="13">
        <f t="shared" si="2"/>
        <v>573</v>
      </c>
    </row>
    <row r="9" spans="1:9" ht="15.75" x14ac:dyDescent="0.25">
      <c r="A9" s="19" t="s">
        <v>11</v>
      </c>
      <c r="B9" s="18" t="s">
        <v>25</v>
      </c>
      <c r="C9" s="13">
        <f t="shared" si="1"/>
        <v>0</v>
      </c>
      <c r="D9" s="13">
        <f t="shared" si="1"/>
        <v>0</v>
      </c>
      <c r="E9" s="13">
        <f>SUM(E15)</f>
        <v>3530.1</v>
      </c>
      <c r="F9" s="13">
        <f t="shared" ref="F9:I9" si="3">SUM(F15)</f>
        <v>0</v>
      </c>
      <c r="G9" s="13">
        <f t="shared" si="3"/>
        <v>0</v>
      </c>
      <c r="H9" s="13">
        <f t="shared" si="3"/>
        <v>0</v>
      </c>
      <c r="I9" s="13">
        <f t="shared" si="3"/>
        <v>3530.1</v>
      </c>
    </row>
    <row r="10" spans="1:9" ht="15.75" x14ac:dyDescent="0.25">
      <c r="A10" s="19" t="s">
        <v>12</v>
      </c>
      <c r="B10" s="18" t="s">
        <v>26</v>
      </c>
      <c r="C10" s="13">
        <f t="shared" si="1"/>
        <v>0</v>
      </c>
      <c r="D10" s="13">
        <f t="shared" si="1"/>
        <v>0</v>
      </c>
      <c r="E10" s="13">
        <f>SUM(E16)</f>
        <v>672.4</v>
      </c>
      <c r="F10" s="13">
        <f t="shared" ref="F10:I10" si="4">SUM(F16)</f>
        <v>0</v>
      </c>
      <c r="G10" s="13">
        <f t="shared" si="4"/>
        <v>0</v>
      </c>
      <c r="H10" s="13">
        <f t="shared" si="4"/>
        <v>0</v>
      </c>
      <c r="I10" s="13">
        <f t="shared" si="4"/>
        <v>672.4</v>
      </c>
    </row>
    <row r="11" spans="1:9" ht="15.75" x14ac:dyDescent="0.25">
      <c r="A11" s="19" t="s">
        <v>13</v>
      </c>
      <c r="B11" s="18" t="s">
        <v>27</v>
      </c>
      <c r="C11" s="13">
        <f t="shared" si="1"/>
        <v>0</v>
      </c>
      <c r="D11" s="13">
        <f t="shared" si="1"/>
        <v>0</v>
      </c>
      <c r="E11" s="13">
        <f>SUM(E17)</f>
        <v>0</v>
      </c>
      <c r="F11" s="13">
        <f t="shared" ref="F11:I11" si="5">SUM(F17)</f>
        <v>0</v>
      </c>
      <c r="G11" s="13">
        <f t="shared" si="5"/>
        <v>0</v>
      </c>
      <c r="H11" s="13">
        <f t="shared" si="5"/>
        <v>0</v>
      </c>
      <c r="I11" s="13">
        <f t="shared" si="5"/>
        <v>0</v>
      </c>
    </row>
    <row r="12" spans="1:9" ht="37.5" customHeight="1" x14ac:dyDescent="0.25">
      <c r="A12" s="128" t="s">
        <v>190</v>
      </c>
      <c r="B12" s="128"/>
      <c r="C12" s="128"/>
      <c r="D12" s="128"/>
      <c r="E12" s="128"/>
      <c r="F12" s="128"/>
      <c r="G12" s="128"/>
      <c r="H12" s="128"/>
      <c r="I12" s="128"/>
    </row>
    <row r="13" spans="1:9" ht="15.75" x14ac:dyDescent="0.25">
      <c r="A13" s="19" t="s">
        <v>10</v>
      </c>
      <c r="B13" s="144" t="s">
        <v>191</v>
      </c>
      <c r="C13" s="12">
        <v>0</v>
      </c>
      <c r="D13" s="12">
        <f t="shared" ref="D13:H13" si="6">SUM(D14:D17)</f>
        <v>0</v>
      </c>
      <c r="E13" s="12">
        <f t="shared" si="6"/>
        <v>4775.5</v>
      </c>
      <c r="F13" s="12">
        <f t="shared" si="6"/>
        <v>0</v>
      </c>
      <c r="G13" s="12">
        <f t="shared" si="6"/>
        <v>0</v>
      </c>
      <c r="H13" s="12">
        <f t="shared" si="6"/>
        <v>0</v>
      </c>
      <c r="I13" s="12">
        <f t="shared" ref="I13:I17" si="7">SUM(C13:H13)</f>
        <v>4775.5</v>
      </c>
    </row>
    <row r="14" spans="1:9" ht="15.75" x14ac:dyDescent="0.25">
      <c r="A14" s="19" t="s">
        <v>14</v>
      </c>
      <c r="B14" s="144"/>
      <c r="C14" s="12">
        <v>0</v>
      </c>
      <c r="D14" s="12">
        <v>0</v>
      </c>
      <c r="E14" s="12">
        <v>573</v>
      </c>
      <c r="F14" s="12">
        <v>0</v>
      </c>
      <c r="G14" s="12">
        <v>0</v>
      </c>
      <c r="H14" s="12">
        <v>0</v>
      </c>
      <c r="I14" s="12">
        <f t="shared" si="7"/>
        <v>573</v>
      </c>
    </row>
    <row r="15" spans="1:9" ht="15.75" x14ac:dyDescent="0.25">
      <c r="A15" s="19" t="s">
        <v>17</v>
      </c>
      <c r="B15" s="144"/>
      <c r="C15" s="12">
        <v>0</v>
      </c>
      <c r="D15" s="12">
        <v>0</v>
      </c>
      <c r="E15" s="12">
        <v>3530.1</v>
      </c>
      <c r="F15" s="12">
        <v>0</v>
      </c>
      <c r="G15" s="12">
        <v>0</v>
      </c>
      <c r="H15" s="12">
        <v>0</v>
      </c>
      <c r="I15" s="12">
        <f t="shared" si="7"/>
        <v>3530.1</v>
      </c>
    </row>
    <row r="16" spans="1:9" ht="15.75" x14ac:dyDescent="0.25">
      <c r="A16" s="19" t="s">
        <v>28</v>
      </c>
      <c r="B16" s="144"/>
      <c r="C16" s="12">
        <v>0</v>
      </c>
      <c r="D16" s="12">
        <v>0</v>
      </c>
      <c r="E16" s="12">
        <v>672.4</v>
      </c>
      <c r="F16" s="12">
        <v>0</v>
      </c>
      <c r="G16" s="12">
        <v>0</v>
      </c>
      <c r="H16" s="12">
        <v>0</v>
      </c>
      <c r="I16" s="12">
        <f t="shared" si="7"/>
        <v>672.4</v>
      </c>
    </row>
    <row r="17" spans="1:9" ht="15.75" x14ac:dyDescent="0.25">
      <c r="A17" s="19" t="s">
        <v>29</v>
      </c>
      <c r="B17" s="145"/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f t="shared" si="7"/>
        <v>0</v>
      </c>
    </row>
  </sheetData>
  <mergeCells count="7">
    <mergeCell ref="B13:B17"/>
    <mergeCell ref="A12:I12"/>
    <mergeCell ref="E1:I1"/>
    <mergeCell ref="A2:I2"/>
    <mergeCell ref="A4:A5"/>
    <mergeCell ref="B4:B5"/>
    <mergeCell ref="C4:I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view="pageBreakPreview" zoomScaleNormal="100" zoomScaleSheetLayoutView="100" workbookViewId="0">
      <selection activeCell="M10" sqref="M10"/>
    </sheetView>
  </sheetViews>
  <sheetFormatPr defaultRowHeight="15" x14ac:dyDescent="0.25"/>
  <cols>
    <col min="1" max="1" width="5.5703125" style="1" customWidth="1"/>
    <col min="2" max="2" width="45.140625" style="1" customWidth="1"/>
    <col min="3" max="7" width="12.5703125" style="1" customWidth="1"/>
    <col min="8" max="8" width="12.42578125" style="1" customWidth="1"/>
    <col min="9" max="9" width="12.140625" style="1" customWidth="1"/>
  </cols>
  <sheetData>
    <row r="1" spans="1:9" ht="20.25" customHeight="1" x14ac:dyDescent="0.25">
      <c r="E1" s="146" t="s">
        <v>74</v>
      </c>
      <c r="F1" s="146"/>
      <c r="G1" s="146"/>
      <c r="H1" s="146"/>
      <c r="I1" s="146"/>
    </row>
    <row r="2" spans="1:9" ht="45" customHeight="1" x14ac:dyDescent="0.25">
      <c r="A2" s="77" t="s">
        <v>106</v>
      </c>
      <c r="B2" s="77"/>
      <c r="C2" s="77"/>
      <c r="D2" s="77"/>
      <c r="E2" s="77"/>
      <c r="F2" s="77"/>
      <c r="G2" s="77"/>
      <c r="H2" s="77"/>
      <c r="I2" s="77"/>
    </row>
    <row r="3" spans="1:9" ht="9.75" customHeight="1" x14ac:dyDescent="0.25">
      <c r="A3" s="15"/>
      <c r="B3" s="16"/>
      <c r="C3" s="16"/>
      <c r="D3" s="16"/>
      <c r="E3" s="16"/>
      <c r="F3" s="16"/>
      <c r="G3" s="16"/>
      <c r="H3" s="16"/>
      <c r="I3" s="16"/>
    </row>
    <row r="4" spans="1:9" ht="34.5" customHeight="1" x14ac:dyDescent="0.25">
      <c r="A4" s="126" t="s">
        <v>9</v>
      </c>
      <c r="B4" s="74" t="s">
        <v>75</v>
      </c>
      <c r="C4" s="74" t="s">
        <v>20</v>
      </c>
      <c r="D4" s="74"/>
      <c r="E4" s="74"/>
      <c r="F4" s="74"/>
      <c r="G4" s="74"/>
      <c r="H4" s="74"/>
      <c r="I4" s="74"/>
    </row>
    <row r="5" spans="1:9" ht="15.75" x14ac:dyDescent="0.25">
      <c r="A5" s="127"/>
      <c r="B5" s="74"/>
      <c r="C5" s="11">
        <v>2025</v>
      </c>
      <c r="D5" s="11">
        <v>2026</v>
      </c>
      <c r="E5" s="11">
        <v>2027</v>
      </c>
      <c r="F5" s="11">
        <v>2028</v>
      </c>
      <c r="G5" s="11">
        <v>2029</v>
      </c>
      <c r="H5" s="11">
        <v>2030</v>
      </c>
      <c r="I5" s="11" t="s">
        <v>0</v>
      </c>
    </row>
    <row r="6" spans="1:9" ht="15.75" x14ac:dyDescent="0.25">
      <c r="A6" s="11">
        <v>1</v>
      </c>
      <c r="B6" s="11">
        <v>2</v>
      </c>
      <c r="C6" s="11">
        <v>3</v>
      </c>
      <c r="D6" s="11">
        <v>4</v>
      </c>
      <c r="E6" s="11">
        <v>5</v>
      </c>
      <c r="F6" s="11">
        <v>6</v>
      </c>
      <c r="G6" s="11">
        <v>7</v>
      </c>
      <c r="H6" s="11">
        <v>8</v>
      </c>
      <c r="I6" s="11">
        <v>9</v>
      </c>
    </row>
    <row r="7" spans="1:9" ht="63" x14ac:dyDescent="0.25">
      <c r="A7" s="11">
        <v>1</v>
      </c>
      <c r="B7" s="18" t="s">
        <v>88</v>
      </c>
      <c r="C7" s="12">
        <f>SUM(C8:C11)</f>
        <v>7204.3</v>
      </c>
      <c r="D7" s="12">
        <f t="shared" ref="D7" si="0">SUM(D8:D11)</f>
        <v>7669.3</v>
      </c>
      <c r="E7" s="12">
        <f t="shared" ref="E7" si="1">SUM(E8:E11)</f>
        <v>7669.3</v>
      </c>
      <c r="F7" s="12">
        <f t="shared" ref="F7" si="2">SUM(F8:F11)</f>
        <v>7669.3</v>
      </c>
      <c r="G7" s="12">
        <f t="shared" ref="G7" si="3">SUM(G8:G11)</f>
        <v>7669.3</v>
      </c>
      <c r="H7" s="12">
        <f t="shared" ref="H7" si="4">SUM(H8:H11)</f>
        <v>7669.3</v>
      </c>
      <c r="I7" s="12">
        <f>SUM(C7:H7)</f>
        <v>45550.8</v>
      </c>
    </row>
    <row r="8" spans="1:9" ht="15.75" x14ac:dyDescent="0.25">
      <c r="A8" s="11"/>
      <c r="B8" s="18" t="s">
        <v>2</v>
      </c>
      <c r="C8" s="12">
        <f>SUM(C13)</f>
        <v>7204.3</v>
      </c>
      <c r="D8" s="12">
        <f t="shared" ref="D8:H8" si="5">SUM(D13)</f>
        <v>7669.3</v>
      </c>
      <c r="E8" s="12">
        <f t="shared" si="5"/>
        <v>7669.3</v>
      </c>
      <c r="F8" s="12">
        <f t="shared" si="5"/>
        <v>7669.3</v>
      </c>
      <c r="G8" s="12">
        <f t="shared" si="5"/>
        <v>7669.3</v>
      </c>
      <c r="H8" s="12">
        <f t="shared" si="5"/>
        <v>7669.3</v>
      </c>
      <c r="I8" s="12">
        <f>SUM(C8:H8)</f>
        <v>45550.8</v>
      </c>
    </row>
    <row r="9" spans="1:9" ht="15.75" x14ac:dyDescent="0.25">
      <c r="A9" s="11"/>
      <c r="B9" s="18" t="s">
        <v>3</v>
      </c>
      <c r="C9" s="12">
        <f t="shared" ref="C9:H11" si="6">SUM(C14)</f>
        <v>0</v>
      </c>
      <c r="D9" s="12">
        <f t="shared" si="6"/>
        <v>0</v>
      </c>
      <c r="E9" s="12">
        <f t="shared" si="6"/>
        <v>0</v>
      </c>
      <c r="F9" s="12">
        <f t="shared" si="6"/>
        <v>0</v>
      </c>
      <c r="G9" s="12">
        <f t="shared" si="6"/>
        <v>0</v>
      </c>
      <c r="H9" s="12">
        <f t="shared" si="6"/>
        <v>0</v>
      </c>
      <c r="I9" s="12">
        <f t="shared" ref="I9:I16" si="7">SUM(C9:H9)</f>
        <v>0</v>
      </c>
    </row>
    <row r="10" spans="1:9" ht="15.75" x14ac:dyDescent="0.25">
      <c r="A10" s="11"/>
      <c r="B10" s="18" t="s">
        <v>4</v>
      </c>
      <c r="C10" s="12">
        <f t="shared" si="6"/>
        <v>0</v>
      </c>
      <c r="D10" s="12">
        <f t="shared" si="6"/>
        <v>0</v>
      </c>
      <c r="E10" s="12">
        <f t="shared" si="6"/>
        <v>0</v>
      </c>
      <c r="F10" s="12">
        <f t="shared" si="6"/>
        <v>0</v>
      </c>
      <c r="G10" s="12">
        <f t="shared" si="6"/>
        <v>0</v>
      </c>
      <c r="H10" s="12">
        <f t="shared" si="6"/>
        <v>0</v>
      </c>
      <c r="I10" s="12">
        <f t="shared" si="7"/>
        <v>0</v>
      </c>
    </row>
    <row r="11" spans="1:9" ht="15.75" x14ac:dyDescent="0.25">
      <c r="A11" s="11"/>
      <c r="B11" s="18" t="s">
        <v>5</v>
      </c>
      <c r="C11" s="12">
        <f t="shared" si="6"/>
        <v>0</v>
      </c>
      <c r="D11" s="12">
        <f t="shared" si="6"/>
        <v>0</v>
      </c>
      <c r="E11" s="12">
        <f t="shared" si="6"/>
        <v>0</v>
      </c>
      <c r="F11" s="12">
        <f t="shared" si="6"/>
        <v>0</v>
      </c>
      <c r="G11" s="12">
        <f t="shared" si="6"/>
        <v>0</v>
      </c>
      <c r="H11" s="12">
        <f t="shared" si="6"/>
        <v>0</v>
      </c>
      <c r="I11" s="12">
        <f t="shared" si="7"/>
        <v>0</v>
      </c>
    </row>
    <row r="12" spans="1:9" ht="84" customHeight="1" x14ac:dyDescent="0.25">
      <c r="A12" s="19" t="s">
        <v>10</v>
      </c>
      <c r="B12" s="18" t="s">
        <v>87</v>
      </c>
      <c r="C12" s="12">
        <f>SUM(C13:C16)</f>
        <v>7204.3</v>
      </c>
      <c r="D12" s="12">
        <f t="shared" ref="D12:H12" si="8">SUM(D13:D16)</f>
        <v>7669.3</v>
      </c>
      <c r="E12" s="12">
        <f t="shared" si="8"/>
        <v>7669.3</v>
      </c>
      <c r="F12" s="12">
        <f t="shared" si="8"/>
        <v>7669.3</v>
      </c>
      <c r="G12" s="12">
        <f t="shared" si="8"/>
        <v>7669.3</v>
      </c>
      <c r="H12" s="12">
        <f t="shared" si="8"/>
        <v>7669.3</v>
      </c>
      <c r="I12" s="12">
        <f t="shared" si="7"/>
        <v>45550.8</v>
      </c>
    </row>
    <row r="13" spans="1:9" ht="15.75" x14ac:dyDescent="0.25">
      <c r="A13" s="19"/>
      <c r="B13" s="18" t="s">
        <v>2</v>
      </c>
      <c r="C13" s="12">
        <v>7204.3</v>
      </c>
      <c r="D13" s="12">
        <v>7669.3</v>
      </c>
      <c r="E13" s="12">
        <v>7669.3</v>
      </c>
      <c r="F13" s="12">
        <v>7669.3</v>
      </c>
      <c r="G13" s="12">
        <v>7669.3</v>
      </c>
      <c r="H13" s="12">
        <v>7669.3</v>
      </c>
      <c r="I13" s="12">
        <f t="shared" si="7"/>
        <v>45550.8</v>
      </c>
    </row>
    <row r="14" spans="1:9" ht="15.75" x14ac:dyDescent="0.25">
      <c r="A14" s="19"/>
      <c r="B14" s="18" t="s">
        <v>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f t="shared" si="7"/>
        <v>0</v>
      </c>
    </row>
    <row r="15" spans="1:9" ht="15.75" x14ac:dyDescent="0.25">
      <c r="A15" s="19"/>
      <c r="B15" s="18" t="s">
        <v>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f t="shared" si="7"/>
        <v>0</v>
      </c>
    </row>
    <row r="16" spans="1:9" ht="15.75" x14ac:dyDescent="0.25">
      <c r="A16" s="19"/>
      <c r="B16" s="18" t="s">
        <v>5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f t="shared" si="7"/>
        <v>0</v>
      </c>
    </row>
    <row r="17" spans="1:9" ht="9.75" customHeight="1" x14ac:dyDescent="0.25">
      <c r="A17" s="15"/>
      <c r="B17" s="16"/>
      <c r="C17" s="16"/>
      <c r="D17" s="16"/>
      <c r="E17" s="16"/>
      <c r="F17" s="16"/>
      <c r="G17" s="16"/>
      <c r="H17" s="16"/>
      <c r="I17" s="16"/>
    </row>
    <row r="18" spans="1:9" ht="30.75" customHeight="1" x14ac:dyDescent="0.25">
      <c r="A18" s="147" t="s">
        <v>67</v>
      </c>
      <c r="B18" s="147"/>
      <c r="C18" s="147"/>
      <c r="D18" s="147"/>
      <c r="E18" s="147"/>
      <c r="F18" s="147"/>
      <c r="G18" s="147"/>
      <c r="H18" s="147"/>
      <c r="I18" s="147"/>
    </row>
    <row r="19" spans="1:9" x14ac:dyDescent="0.25">
      <c r="A19" s="76"/>
      <c r="B19" s="76"/>
      <c r="C19" s="76"/>
      <c r="D19" s="76"/>
      <c r="E19" s="76"/>
      <c r="F19" s="76"/>
      <c r="G19" s="76"/>
      <c r="H19" s="76"/>
      <c r="I19" s="76"/>
    </row>
  </sheetData>
  <mergeCells count="7">
    <mergeCell ref="E1:I1"/>
    <mergeCell ref="A2:I2"/>
    <mergeCell ref="A4:A5"/>
    <mergeCell ref="A18:I18"/>
    <mergeCell ref="A19:I19"/>
    <mergeCell ref="B4:B5"/>
    <mergeCell ref="C4:I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view="pageBreakPreview" zoomScaleNormal="100" zoomScaleSheetLayoutView="100" workbookViewId="0">
      <selection activeCell="M10" sqref="M10"/>
    </sheetView>
  </sheetViews>
  <sheetFormatPr defaultRowHeight="15" x14ac:dyDescent="0.25"/>
  <cols>
    <col min="1" max="1" width="5.5703125" style="1" customWidth="1"/>
    <col min="2" max="2" width="45.140625" style="1" customWidth="1"/>
    <col min="3" max="7" width="12.5703125" style="1" customWidth="1"/>
    <col min="8" max="8" width="12.42578125" style="1" customWidth="1"/>
    <col min="9" max="9" width="12.140625" style="1" customWidth="1"/>
  </cols>
  <sheetData>
    <row r="1" spans="1:9" ht="20.25" customHeight="1" x14ac:dyDescent="0.25">
      <c r="E1" s="146" t="s">
        <v>74</v>
      </c>
      <c r="F1" s="146"/>
      <c r="G1" s="146"/>
      <c r="H1" s="146"/>
      <c r="I1" s="146"/>
    </row>
    <row r="2" spans="1:9" ht="37.5" customHeight="1" x14ac:dyDescent="0.25">
      <c r="A2" s="77" t="s">
        <v>105</v>
      </c>
      <c r="B2" s="77"/>
      <c r="C2" s="77"/>
      <c r="D2" s="77"/>
      <c r="E2" s="77"/>
      <c r="F2" s="77"/>
      <c r="G2" s="77"/>
      <c r="H2" s="77"/>
      <c r="I2" s="77"/>
    </row>
    <row r="3" spans="1:9" ht="9" customHeight="1" x14ac:dyDescent="0.25">
      <c r="A3" s="15"/>
      <c r="B3" s="16"/>
      <c r="C3" s="16"/>
      <c r="D3" s="16"/>
      <c r="E3" s="16"/>
      <c r="F3" s="16"/>
      <c r="G3" s="16"/>
      <c r="H3" s="16"/>
      <c r="I3" s="16"/>
    </row>
    <row r="4" spans="1:9" ht="34.5" customHeight="1" x14ac:dyDescent="0.25">
      <c r="A4" s="115" t="s">
        <v>9</v>
      </c>
      <c r="B4" s="117" t="s">
        <v>75</v>
      </c>
      <c r="C4" s="117" t="s">
        <v>20</v>
      </c>
      <c r="D4" s="117"/>
      <c r="E4" s="117"/>
      <c r="F4" s="117"/>
      <c r="G4" s="117"/>
      <c r="H4" s="117"/>
      <c r="I4" s="117"/>
    </row>
    <row r="5" spans="1:9" ht="15.75" x14ac:dyDescent="0.25">
      <c r="A5" s="116"/>
      <c r="B5" s="117"/>
      <c r="C5" s="33">
        <v>2025</v>
      </c>
      <c r="D5" s="33">
        <v>2026</v>
      </c>
      <c r="E5" s="33">
        <v>2027</v>
      </c>
      <c r="F5" s="33">
        <v>2028</v>
      </c>
      <c r="G5" s="33">
        <v>2029</v>
      </c>
      <c r="H5" s="33">
        <v>2030</v>
      </c>
      <c r="I5" s="33" t="s">
        <v>0</v>
      </c>
    </row>
    <row r="6" spans="1:9" ht="15.75" x14ac:dyDescent="0.25">
      <c r="A6" s="33">
        <v>1</v>
      </c>
      <c r="B6" s="33">
        <v>2</v>
      </c>
      <c r="C6" s="33">
        <v>3</v>
      </c>
      <c r="D6" s="33">
        <v>4</v>
      </c>
      <c r="E6" s="33">
        <v>5</v>
      </c>
      <c r="F6" s="33">
        <v>6</v>
      </c>
      <c r="G6" s="33">
        <v>7</v>
      </c>
      <c r="H6" s="33">
        <v>8</v>
      </c>
      <c r="I6" s="33">
        <v>9</v>
      </c>
    </row>
    <row r="7" spans="1:9" ht="63" x14ac:dyDescent="0.25">
      <c r="A7" s="36" t="s">
        <v>41</v>
      </c>
      <c r="B7" s="34" t="s">
        <v>109</v>
      </c>
      <c r="C7" s="35">
        <f>SUM(C8:C11)</f>
        <v>12556.3</v>
      </c>
      <c r="D7" s="35">
        <f t="shared" ref="D7:H7" si="0">SUM(D8:D11)</f>
        <v>7751</v>
      </c>
      <c r="E7" s="35">
        <f t="shared" si="0"/>
        <v>7751</v>
      </c>
      <c r="F7" s="35">
        <f t="shared" si="0"/>
        <v>7751</v>
      </c>
      <c r="G7" s="35">
        <f t="shared" si="0"/>
        <v>7751</v>
      </c>
      <c r="H7" s="35">
        <f t="shared" si="0"/>
        <v>7751</v>
      </c>
      <c r="I7" s="35">
        <f>SUM(I8:I11)</f>
        <v>51311.3</v>
      </c>
    </row>
    <row r="8" spans="1:9" ht="15.75" x14ac:dyDescent="0.25">
      <c r="A8" s="36"/>
      <c r="B8" s="34" t="s">
        <v>2</v>
      </c>
      <c r="C8" s="35">
        <f>SUM(C13)</f>
        <v>12556.3</v>
      </c>
      <c r="D8" s="35">
        <f t="shared" ref="D8:H8" si="1">SUM(D13)</f>
        <v>7751</v>
      </c>
      <c r="E8" s="35">
        <f t="shared" si="1"/>
        <v>7751</v>
      </c>
      <c r="F8" s="35">
        <f t="shared" si="1"/>
        <v>7751</v>
      </c>
      <c r="G8" s="35">
        <f t="shared" si="1"/>
        <v>7751</v>
      </c>
      <c r="H8" s="35">
        <f t="shared" si="1"/>
        <v>7751</v>
      </c>
      <c r="I8" s="35">
        <f>SUM(I13)</f>
        <v>51311.3</v>
      </c>
    </row>
    <row r="9" spans="1:9" ht="15.75" x14ac:dyDescent="0.25">
      <c r="A9" s="36"/>
      <c r="B9" s="34" t="s">
        <v>3</v>
      </c>
      <c r="C9" s="35">
        <f t="shared" ref="C9:I11" si="2">SUM(C14)</f>
        <v>0</v>
      </c>
      <c r="D9" s="35">
        <f t="shared" si="2"/>
        <v>0</v>
      </c>
      <c r="E9" s="35">
        <f t="shared" si="2"/>
        <v>0</v>
      </c>
      <c r="F9" s="35">
        <f t="shared" si="2"/>
        <v>0</v>
      </c>
      <c r="G9" s="35">
        <f t="shared" si="2"/>
        <v>0</v>
      </c>
      <c r="H9" s="35">
        <f t="shared" si="2"/>
        <v>0</v>
      </c>
      <c r="I9" s="35">
        <f t="shared" si="2"/>
        <v>0</v>
      </c>
    </row>
    <row r="10" spans="1:9" ht="15.75" x14ac:dyDescent="0.25">
      <c r="A10" s="36"/>
      <c r="B10" s="34" t="s">
        <v>4</v>
      </c>
      <c r="C10" s="35">
        <f t="shared" si="2"/>
        <v>0</v>
      </c>
      <c r="D10" s="35">
        <f t="shared" si="2"/>
        <v>0</v>
      </c>
      <c r="E10" s="35">
        <f t="shared" si="2"/>
        <v>0</v>
      </c>
      <c r="F10" s="35">
        <f t="shared" si="2"/>
        <v>0</v>
      </c>
      <c r="G10" s="35">
        <f t="shared" si="2"/>
        <v>0</v>
      </c>
      <c r="H10" s="35">
        <f t="shared" si="2"/>
        <v>0</v>
      </c>
      <c r="I10" s="35">
        <f t="shared" si="2"/>
        <v>0</v>
      </c>
    </row>
    <row r="11" spans="1:9" ht="15.75" x14ac:dyDescent="0.25">
      <c r="A11" s="36"/>
      <c r="B11" s="34" t="s">
        <v>5</v>
      </c>
      <c r="C11" s="35">
        <f t="shared" si="2"/>
        <v>0</v>
      </c>
      <c r="D11" s="35">
        <f t="shared" si="2"/>
        <v>0</v>
      </c>
      <c r="E11" s="35">
        <f t="shared" si="2"/>
        <v>0</v>
      </c>
      <c r="F11" s="35">
        <f t="shared" si="2"/>
        <v>0</v>
      </c>
      <c r="G11" s="35">
        <f t="shared" si="2"/>
        <v>0</v>
      </c>
      <c r="H11" s="35">
        <f t="shared" si="2"/>
        <v>0</v>
      </c>
      <c r="I11" s="35">
        <f t="shared" si="2"/>
        <v>0</v>
      </c>
    </row>
    <row r="12" spans="1:9" ht="47.25" x14ac:dyDescent="0.25">
      <c r="A12" s="36" t="s">
        <v>42</v>
      </c>
      <c r="B12" s="34" t="s">
        <v>103</v>
      </c>
      <c r="C12" s="35">
        <v>12556.3</v>
      </c>
      <c r="D12" s="35">
        <v>7751</v>
      </c>
      <c r="E12" s="35">
        <v>7751</v>
      </c>
      <c r="F12" s="35">
        <v>7751</v>
      </c>
      <c r="G12" s="35">
        <v>7751</v>
      </c>
      <c r="H12" s="35">
        <v>7751</v>
      </c>
      <c r="I12" s="35">
        <f>SUM(C12:H12)</f>
        <v>51311.3</v>
      </c>
    </row>
    <row r="13" spans="1:9" ht="15.75" x14ac:dyDescent="0.25">
      <c r="A13" s="36"/>
      <c r="B13" s="34" t="s">
        <v>2</v>
      </c>
      <c r="C13" s="35">
        <v>12556.3</v>
      </c>
      <c r="D13" s="35">
        <v>7751</v>
      </c>
      <c r="E13" s="35">
        <v>7751</v>
      </c>
      <c r="F13" s="35">
        <v>7751</v>
      </c>
      <c r="G13" s="35">
        <v>7751</v>
      </c>
      <c r="H13" s="35">
        <v>7751</v>
      </c>
      <c r="I13" s="35">
        <f>SUM(C13:H13)</f>
        <v>51311.3</v>
      </c>
    </row>
    <row r="14" spans="1:9" ht="15.75" x14ac:dyDescent="0.25">
      <c r="A14" s="36"/>
      <c r="B14" s="34" t="s">
        <v>3</v>
      </c>
      <c r="C14" s="35">
        <v>0</v>
      </c>
      <c r="D14" s="35">
        <v>0</v>
      </c>
      <c r="E14" s="35">
        <v>0</v>
      </c>
      <c r="F14" s="35">
        <v>0</v>
      </c>
      <c r="G14" s="35">
        <v>0</v>
      </c>
      <c r="H14" s="35">
        <v>0</v>
      </c>
      <c r="I14" s="35">
        <f t="shared" ref="I14:I16" si="3">SUM(C14:H14)</f>
        <v>0</v>
      </c>
    </row>
    <row r="15" spans="1:9" ht="15.75" x14ac:dyDescent="0.25">
      <c r="A15" s="36"/>
      <c r="B15" s="34" t="s">
        <v>4</v>
      </c>
      <c r="C15" s="35">
        <v>0</v>
      </c>
      <c r="D15" s="35">
        <v>0</v>
      </c>
      <c r="E15" s="35">
        <v>0</v>
      </c>
      <c r="F15" s="35">
        <v>0</v>
      </c>
      <c r="G15" s="35">
        <v>0</v>
      </c>
      <c r="H15" s="35">
        <v>0</v>
      </c>
      <c r="I15" s="35">
        <f t="shared" si="3"/>
        <v>0</v>
      </c>
    </row>
    <row r="16" spans="1:9" ht="15.75" x14ac:dyDescent="0.25">
      <c r="A16" s="36"/>
      <c r="B16" s="34" t="s">
        <v>5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5">
        <f t="shared" si="3"/>
        <v>0</v>
      </c>
    </row>
    <row r="17" spans="1:9" ht="9.75" customHeight="1" x14ac:dyDescent="0.25">
      <c r="A17" s="38"/>
      <c r="B17" s="39"/>
      <c r="C17" s="39"/>
      <c r="D17" s="39"/>
      <c r="E17" s="39"/>
      <c r="F17" s="39"/>
      <c r="G17" s="39"/>
      <c r="H17" s="39"/>
      <c r="I17" s="39"/>
    </row>
    <row r="18" spans="1:9" ht="30.75" customHeight="1" x14ac:dyDescent="0.25">
      <c r="A18" s="75" t="s">
        <v>67</v>
      </c>
      <c r="B18" s="75"/>
      <c r="C18" s="75"/>
      <c r="D18" s="75"/>
      <c r="E18" s="75"/>
      <c r="F18" s="75"/>
      <c r="G18" s="75"/>
      <c r="H18" s="75"/>
      <c r="I18" s="75"/>
    </row>
    <row r="19" spans="1:9" x14ac:dyDescent="0.25">
      <c r="A19" s="76"/>
      <c r="B19" s="76"/>
      <c r="C19" s="76"/>
      <c r="D19" s="76"/>
      <c r="E19" s="76"/>
      <c r="F19" s="76"/>
      <c r="G19" s="76"/>
      <c r="H19" s="76"/>
      <c r="I19" s="76"/>
    </row>
  </sheetData>
  <mergeCells count="7">
    <mergeCell ref="A19:I19"/>
    <mergeCell ref="E1:I1"/>
    <mergeCell ref="A2:I2"/>
    <mergeCell ref="A4:A5"/>
    <mergeCell ref="B4:B5"/>
    <mergeCell ref="C4:I4"/>
    <mergeCell ref="A18:I1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tabSelected="1" view="pageBreakPreview" topLeftCell="A37" zoomScaleNormal="100" zoomScaleSheetLayoutView="100" workbookViewId="0">
      <selection activeCell="M10" sqref="M10"/>
    </sheetView>
  </sheetViews>
  <sheetFormatPr defaultRowHeight="15" x14ac:dyDescent="0.25"/>
  <cols>
    <col min="1" max="1" width="5.5703125" style="1" customWidth="1"/>
    <col min="2" max="2" width="45.140625" style="1" customWidth="1"/>
    <col min="3" max="7" width="12.5703125" style="1" customWidth="1"/>
    <col min="8" max="8" width="12.42578125" style="1" customWidth="1"/>
    <col min="9" max="9" width="12.140625" style="1" customWidth="1"/>
  </cols>
  <sheetData>
    <row r="1" spans="1:9" ht="20.25" customHeight="1" x14ac:dyDescent="0.25">
      <c r="E1" s="146" t="s">
        <v>74</v>
      </c>
      <c r="F1" s="146"/>
      <c r="G1" s="146"/>
      <c r="H1" s="146"/>
      <c r="I1" s="146"/>
    </row>
    <row r="2" spans="1:9" ht="37.5" customHeight="1" x14ac:dyDescent="0.25">
      <c r="A2" s="77" t="s">
        <v>104</v>
      </c>
      <c r="B2" s="77"/>
      <c r="C2" s="77"/>
      <c r="D2" s="77"/>
      <c r="E2" s="77"/>
      <c r="F2" s="77"/>
      <c r="G2" s="77"/>
      <c r="H2" s="77"/>
      <c r="I2" s="77"/>
    </row>
    <row r="3" spans="1:9" ht="9" customHeight="1" x14ac:dyDescent="0.25">
      <c r="A3" s="15"/>
      <c r="B3" s="16"/>
      <c r="C3" s="16"/>
      <c r="D3" s="16"/>
      <c r="E3" s="16"/>
      <c r="F3" s="16"/>
      <c r="G3" s="16"/>
      <c r="H3" s="16"/>
      <c r="I3" s="16"/>
    </row>
    <row r="4" spans="1:9" ht="34.5" customHeight="1" x14ac:dyDescent="0.25">
      <c r="A4" s="126" t="s">
        <v>9</v>
      </c>
      <c r="B4" s="74" t="s">
        <v>75</v>
      </c>
      <c r="C4" s="74" t="s">
        <v>20</v>
      </c>
      <c r="D4" s="74"/>
      <c r="E4" s="74"/>
      <c r="F4" s="74"/>
      <c r="G4" s="74"/>
      <c r="H4" s="74"/>
      <c r="I4" s="74"/>
    </row>
    <row r="5" spans="1:9" ht="15.75" x14ac:dyDescent="0.25">
      <c r="A5" s="127"/>
      <c r="B5" s="74"/>
      <c r="C5" s="11">
        <v>2025</v>
      </c>
      <c r="D5" s="11">
        <v>2026</v>
      </c>
      <c r="E5" s="11">
        <v>2027</v>
      </c>
      <c r="F5" s="11">
        <v>2028</v>
      </c>
      <c r="G5" s="11">
        <v>2029</v>
      </c>
      <c r="H5" s="11">
        <v>2030</v>
      </c>
      <c r="I5" s="11" t="s">
        <v>0</v>
      </c>
    </row>
    <row r="6" spans="1:9" ht="15.75" x14ac:dyDescent="0.25">
      <c r="A6" s="11">
        <v>1</v>
      </c>
      <c r="B6" s="11">
        <v>2</v>
      </c>
      <c r="C6" s="11">
        <v>3</v>
      </c>
      <c r="D6" s="11">
        <v>4</v>
      </c>
      <c r="E6" s="11">
        <v>5</v>
      </c>
      <c r="F6" s="11">
        <v>6</v>
      </c>
      <c r="G6" s="11">
        <v>7</v>
      </c>
      <c r="H6" s="11">
        <v>8</v>
      </c>
      <c r="I6" s="11">
        <v>9</v>
      </c>
    </row>
    <row r="7" spans="1:9" ht="82.5" customHeight="1" x14ac:dyDescent="0.25">
      <c r="A7" s="33">
        <v>1</v>
      </c>
      <c r="B7" s="34" t="s">
        <v>110</v>
      </c>
      <c r="C7" s="35">
        <f>SUM(C8:C11)</f>
        <v>241236.1</v>
      </c>
      <c r="D7" s="35">
        <f t="shared" ref="D7:I7" si="0">SUM(D8:D11)</f>
        <v>241354.90000000002</v>
      </c>
      <c r="E7" s="35">
        <f t="shared" si="0"/>
        <v>241323.6</v>
      </c>
      <c r="F7" s="35">
        <f t="shared" si="0"/>
        <v>241323.6</v>
      </c>
      <c r="G7" s="35">
        <f t="shared" si="0"/>
        <v>241323.6</v>
      </c>
      <c r="H7" s="35">
        <f t="shared" si="0"/>
        <v>241323.6</v>
      </c>
      <c r="I7" s="35">
        <f t="shared" si="0"/>
        <v>1447885.4</v>
      </c>
    </row>
    <row r="8" spans="1:9" ht="15.75" x14ac:dyDescent="0.25">
      <c r="A8" s="33">
        <v>2</v>
      </c>
      <c r="B8" s="34" t="s">
        <v>2</v>
      </c>
      <c r="C8" s="35">
        <f>SUM(C13,C18,C23,C28,C33,C38,C43)</f>
        <v>241236.1</v>
      </c>
      <c r="D8" s="35">
        <f t="shared" ref="D8:I8" si="1">SUM(D13,D18,D23,D28,D33,D38,D43)</f>
        <v>241354.90000000002</v>
      </c>
      <c r="E8" s="35">
        <f t="shared" si="1"/>
        <v>241323.6</v>
      </c>
      <c r="F8" s="35">
        <f t="shared" si="1"/>
        <v>241323.6</v>
      </c>
      <c r="G8" s="35">
        <f t="shared" si="1"/>
        <v>241323.6</v>
      </c>
      <c r="H8" s="35">
        <f t="shared" si="1"/>
        <v>241323.6</v>
      </c>
      <c r="I8" s="35">
        <f t="shared" si="1"/>
        <v>1447885.4</v>
      </c>
    </row>
    <row r="9" spans="1:9" ht="15.75" x14ac:dyDescent="0.25">
      <c r="A9" s="33">
        <v>3</v>
      </c>
      <c r="B9" s="34" t="s">
        <v>3</v>
      </c>
      <c r="C9" s="35">
        <f t="shared" ref="C9:I11" si="2">SUM(C14,C19,C24,C29,C34,C39,C44)</f>
        <v>0</v>
      </c>
      <c r="D9" s="35">
        <f t="shared" si="2"/>
        <v>0</v>
      </c>
      <c r="E9" s="35">
        <f t="shared" si="2"/>
        <v>0</v>
      </c>
      <c r="F9" s="35">
        <f t="shared" si="2"/>
        <v>0</v>
      </c>
      <c r="G9" s="35">
        <f t="shared" si="2"/>
        <v>0</v>
      </c>
      <c r="H9" s="35">
        <f t="shared" si="2"/>
        <v>0</v>
      </c>
      <c r="I9" s="35">
        <f t="shared" si="2"/>
        <v>0</v>
      </c>
    </row>
    <row r="10" spans="1:9" ht="15.75" x14ac:dyDescent="0.25">
      <c r="A10" s="33">
        <v>4</v>
      </c>
      <c r="B10" s="34" t="s">
        <v>4</v>
      </c>
      <c r="C10" s="35">
        <f t="shared" si="2"/>
        <v>0</v>
      </c>
      <c r="D10" s="35">
        <f t="shared" si="2"/>
        <v>0</v>
      </c>
      <c r="E10" s="35">
        <f t="shared" si="2"/>
        <v>0</v>
      </c>
      <c r="F10" s="35">
        <f t="shared" si="2"/>
        <v>0</v>
      </c>
      <c r="G10" s="35">
        <f t="shared" si="2"/>
        <v>0</v>
      </c>
      <c r="H10" s="35">
        <f t="shared" si="2"/>
        <v>0</v>
      </c>
      <c r="I10" s="35">
        <f t="shared" si="2"/>
        <v>0</v>
      </c>
    </row>
    <row r="11" spans="1:9" ht="15.75" x14ac:dyDescent="0.25">
      <c r="A11" s="33">
        <v>5</v>
      </c>
      <c r="B11" s="34" t="s">
        <v>5</v>
      </c>
      <c r="C11" s="35">
        <f t="shared" si="2"/>
        <v>0</v>
      </c>
      <c r="D11" s="35">
        <f t="shared" si="2"/>
        <v>0</v>
      </c>
      <c r="E11" s="35">
        <f t="shared" si="2"/>
        <v>0</v>
      </c>
      <c r="F11" s="35">
        <f t="shared" si="2"/>
        <v>0</v>
      </c>
      <c r="G11" s="35">
        <f t="shared" si="2"/>
        <v>0</v>
      </c>
      <c r="H11" s="35">
        <f t="shared" si="2"/>
        <v>0</v>
      </c>
      <c r="I11" s="35">
        <f t="shared" si="2"/>
        <v>0</v>
      </c>
    </row>
    <row r="12" spans="1:9" ht="63" x14ac:dyDescent="0.25">
      <c r="A12" s="36" t="s">
        <v>10</v>
      </c>
      <c r="B12" s="34" t="s">
        <v>97</v>
      </c>
      <c r="C12" s="35">
        <f>SUM(C13:C16)</f>
        <v>354.7</v>
      </c>
      <c r="D12" s="35">
        <f t="shared" ref="D12:H12" si="3">SUM(D13:D16)</f>
        <v>352.9</v>
      </c>
      <c r="E12" s="35">
        <f>SUM(E13:E16)</f>
        <v>351</v>
      </c>
      <c r="F12" s="35">
        <f t="shared" si="3"/>
        <v>351</v>
      </c>
      <c r="G12" s="35">
        <f t="shared" si="3"/>
        <v>351</v>
      </c>
      <c r="H12" s="35">
        <f t="shared" si="3"/>
        <v>351</v>
      </c>
      <c r="I12" s="35">
        <f>SUM(C12:H12)</f>
        <v>2111.6</v>
      </c>
    </row>
    <row r="13" spans="1:9" ht="15.75" x14ac:dyDescent="0.25">
      <c r="A13" s="36"/>
      <c r="B13" s="34" t="s">
        <v>2</v>
      </c>
      <c r="C13" s="35">
        <v>354.7</v>
      </c>
      <c r="D13" s="35">
        <v>352.9</v>
      </c>
      <c r="E13" s="35">
        <v>351</v>
      </c>
      <c r="F13" s="35">
        <v>351</v>
      </c>
      <c r="G13" s="35">
        <v>351</v>
      </c>
      <c r="H13" s="35">
        <v>351</v>
      </c>
      <c r="I13" s="35">
        <f>SUM(C13:H13)</f>
        <v>2111.6</v>
      </c>
    </row>
    <row r="14" spans="1:9" ht="15.75" x14ac:dyDescent="0.25">
      <c r="A14" s="36"/>
      <c r="B14" s="34" t="s">
        <v>3</v>
      </c>
      <c r="C14" s="35">
        <f t="shared" ref="C14:H14" si="4">SUM(C19,C24)</f>
        <v>0</v>
      </c>
      <c r="D14" s="35">
        <f t="shared" si="4"/>
        <v>0</v>
      </c>
      <c r="E14" s="35">
        <f t="shared" si="4"/>
        <v>0</v>
      </c>
      <c r="F14" s="35">
        <f t="shared" si="4"/>
        <v>0</v>
      </c>
      <c r="G14" s="35">
        <f t="shared" si="4"/>
        <v>0</v>
      </c>
      <c r="H14" s="35">
        <f t="shared" si="4"/>
        <v>0</v>
      </c>
      <c r="I14" s="35">
        <f t="shared" ref="I14:I16" si="5">SUM(C14:H14)</f>
        <v>0</v>
      </c>
    </row>
    <row r="15" spans="1:9" ht="15.75" x14ac:dyDescent="0.25">
      <c r="A15" s="36"/>
      <c r="B15" s="34" t="s">
        <v>4</v>
      </c>
      <c r="C15" s="35">
        <f t="shared" ref="C15:H15" si="6">SUM(C20,C25)</f>
        <v>0</v>
      </c>
      <c r="D15" s="35">
        <f t="shared" si="6"/>
        <v>0</v>
      </c>
      <c r="E15" s="35">
        <f t="shared" si="6"/>
        <v>0</v>
      </c>
      <c r="F15" s="35">
        <f t="shared" si="6"/>
        <v>0</v>
      </c>
      <c r="G15" s="35">
        <f t="shared" si="6"/>
        <v>0</v>
      </c>
      <c r="H15" s="35">
        <f t="shared" si="6"/>
        <v>0</v>
      </c>
      <c r="I15" s="35">
        <f t="shared" si="5"/>
        <v>0</v>
      </c>
    </row>
    <row r="16" spans="1:9" ht="15.75" x14ac:dyDescent="0.25">
      <c r="A16" s="36"/>
      <c r="B16" s="34" t="s">
        <v>5</v>
      </c>
      <c r="C16" s="35">
        <f t="shared" ref="C16:H16" si="7">SUM(C21,C26)</f>
        <v>0</v>
      </c>
      <c r="D16" s="35">
        <f t="shared" si="7"/>
        <v>0</v>
      </c>
      <c r="E16" s="35">
        <f t="shared" si="7"/>
        <v>0</v>
      </c>
      <c r="F16" s="35">
        <f t="shared" si="7"/>
        <v>0</v>
      </c>
      <c r="G16" s="35">
        <f t="shared" si="7"/>
        <v>0</v>
      </c>
      <c r="H16" s="35">
        <f t="shared" si="7"/>
        <v>0</v>
      </c>
      <c r="I16" s="35">
        <f t="shared" si="5"/>
        <v>0</v>
      </c>
    </row>
    <row r="17" spans="1:9" ht="31.5" x14ac:dyDescent="0.25">
      <c r="A17" s="36" t="s">
        <v>11</v>
      </c>
      <c r="B17" s="34" t="s">
        <v>98</v>
      </c>
      <c r="C17" s="35">
        <f>SUM(C18:C21)</f>
        <v>4653.5</v>
      </c>
      <c r="D17" s="35">
        <f t="shared" ref="D17:I17" si="8">SUM(D18:D21)</f>
        <v>4651.5</v>
      </c>
      <c r="E17" s="35">
        <f t="shared" si="8"/>
        <v>4649.5</v>
      </c>
      <c r="F17" s="35">
        <f t="shared" si="8"/>
        <v>4649.5</v>
      </c>
      <c r="G17" s="35">
        <f t="shared" si="8"/>
        <v>4649.5</v>
      </c>
      <c r="H17" s="35">
        <f t="shared" si="8"/>
        <v>4649.5</v>
      </c>
      <c r="I17" s="35">
        <f t="shared" si="8"/>
        <v>27903</v>
      </c>
    </row>
    <row r="18" spans="1:9" ht="15.75" x14ac:dyDescent="0.25">
      <c r="A18" s="36"/>
      <c r="B18" s="34" t="s">
        <v>2</v>
      </c>
      <c r="C18" s="35">
        <v>4653.5</v>
      </c>
      <c r="D18" s="35">
        <v>4651.5</v>
      </c>
      <c r="E18" s="35">
        <v>4649.5</v>
      </c>
      <c r="F18" s="35">
        <v>4649.5</v>
      </c>
      <c r="G18" s="35">
        <v>4649.5</v>
      </c>
      <c r="H18" s="35">
        <v>4649.5</v>
      </c>
      <c r="I18" s="35">
        <f>SUM(C18:H18)</f>
        <v>27903</v>
      </c>
    </row>
    <row r="19" spans="1:9" ht="15.75" x14ac:dyDescent="0.25">
      <c r="A19" s="36"/>
      <c r="B19" s="34" t="s">
        <v>3</v>
      </c>
      <c r="C19" s="35">
        <f t="shared" ref="C19:H19" si="9">SUM(C24,C29)</f>
        <v>0</v>
      </c>
      <c r="D19" s="35">
        <f t="shared" si="9"/>
        <v>0</v>
      </c>
      <c r="E19" s="35">
        <f t="shared" si="9"/>
        <v>0</v>
      </c>
      <c r="F19" s="35">
        <f t="shared" si="9"/>
        <v>0</v>
      </c>
      <c r="G19" s="35">
        <f t="shared" si="9"/>
        <v>0</v>
      </c>
      <c r="H19" s="35">
        <f t="shared" si="9"/>
        <v>0</v>
      </c>
      <c r="I19" s="35">
        <f t="shared" ref="I19:I21" si="10">SUM(C19:H19)</f>
        <v>0</v>
      </c>
    </row>
    <row r="20" spans="1:9" ht="15.75" x14ac:dyDescent="0.25">
      <c r="A20" s="36"/>
      <c r="B20" s="34" t="s">
        <v>4</v>
      </c>
      <c r="C20" s="35">
        <f t="shared" ref="C20:H20" si="11">SUM(C25,C30)</f>
        <v>0</v>
      </c>
      <c r="D20" s="35">
        <f t="shared" si="11"/>
        <v>0</v>
      </c>
      <c r="E20" s="35">
        <f t="shared" si="11"/>
        <v>0</v>
      </c>
      <c r="F20" s="35">
        <f t="shared" si="11"/>
        <v>0</v>
      </c>
      <c r="G20" s="35">
        <f t="shared" si="11"/>
        <v>0</v>
      </c>
      <c r="H20" s="35">
        <f t="shared" si="11"/>
        <v>0</v>
      </c>
      <c r="I20" s="35">
        <f t="shared" si="10"/>
        <v>0</v>
      </c>
    </row>
    <row r="21" spans="1:9" ht="15.75" x14ac:dyDescent="0.25">
      <c r="A21" s="36"/>
      <c r="B21" s="34" t="s">
        <v>5</v>
      </c>
      <c r="C21" s="35">
        <f t="shared" ref="C21:H21" si="12">SUM(C26,C31)</f>
        <v>0</v>
      </c>
      <c r="D21" s="35">
        <f t="shared" si="12"/>
        <v>0</v>
      </c>
      <c r="E21" s="35">
        <f t="shared" si="12"/>
        <v>0</v>
      </c>
      <c r="F21" s="35">
        <f t="shared" si="12"/>
        <v>0</v>
      </c>
      <c r="G21" s="35">
        <f t="shared" si="12"/>
        <v>0</v>
      </c>
      <c r="H21" s="35">
        <f t="shared" si="12"/>
        <v>0</v>
      </c>
      <c r="I21" s="35">
        <f t="shared" si="10"/>
        <v>0</v>
      </c>
    </row>
    <row r="22" spans="1:9" ht="45" x14ac:dyDescent="0.25">
      <c r="A22" s="36" t="s">
        <v>12</v>
      </c>
      <c r="B22" s="37" t="s">
        <v>99</v>
      </c>
      <c r="C22" s="35">
        <f>SUM(C23:C26)</f>
        <v>23864.1</v>
      </c>
      <c r="D22" s="35">
        <f t="shared" ref="D22:I22" si="13">SUM(D23:D26)</f>
        <v>13402.7</v>
      </c>
      <c r="E22" s="35">
        <f t="shared" si="13"/>
        <v>13375.7</v>
      </c>
      <c r="F22" s="35">
        <f t="shared" si="13"/>
        <v>13375.7</v>
      </c>
      <c r="G22" s="35">
        <f t="shared" si="13"/>
        <v>13375.7</v>
      </c>
      <c r="H22" s="35">
        <f t="shared" si="13"/>
        <v>13375.7</v>
      </c>
      <c r="I22" s="35">
        <f t="shared" si="13"/>
        <v>90769.599999999991</v>
      </c>
    </row>
    <row r="23" spans="1:9" ht="15.75" x14ac:dyDescent="0.25">
      <c r="A23" s="36"/>
      <c r="B23" s="34" t="s">
        <v>2</v>
      </c>
      <c r="C23" s="35">
        <v>23864.1</v>
      </c>
      <c r="D23" s="35">
        <v>13402.7</v>
      </c>
      <c r="E23" s="35">
        <v>13375.7</v>
      </c>
      <c r="F23" s="35">
        <v>13375.7</v>
      </c>
      <c r="G23" s="35">
        <v>13375.7</v>
      </c>
      <c r="H23" s="35">
        <v>13375.7</v>
      </c>
      <c r="I23" s="35">
        <f>SUM(C23:H23)</f>
        <v>90769.599999999991</v>
      </c>
    </row>
    <row r="24" spans="1:9" ht="15.75" x14ac:dyDescent="0.25">
      <c r="A24" s="36"/>
      <c r="B24" s="34" t="s">
        <v>3</v>
      </c>
      <c r="C24" s="35">
        <f t="shared" ref="C24:H24" si="14">SUM(C29,C34)</f>
        <v>0</v>
      </c>
      <c r="D24" s="35">
        <f t="shared" si="14"/>
        <v>0</v>
      </c>
      <c r="E24" s="35">
        <f t="shared" si="14"/>
        <v>0</v>
      </c>
      <c r="F24" s="35">
        <f t="shared" si="14"/>
        <v>0</v>
      </c>
      <c r="G24" s="35">
        <f t="shared" si="14"/>
        <v>0</v>
      </c>
      <c r="H24" s="35">
        <f t="shared" si="14"/>
        <v>0</v>
      </c>
      <c r="I24" s="35">
        <f t="shared" ref="I24:I26" si="15">SUM(C24:H24)</f>
        <v>0</v>
      </c>
    </row>
    <row r="25" spans="1:9" ht="15.75" x14ac:dyDescent="0.25">
      <c r="A25" s="36"/>
      <c r="B25" s="34" t="s">
        <v>4</v>
      </c>
      <c r="C25" s="35">
        <f t="shared" ref="C25:H25" si="16">SUM(C30,C35)</f>
        <v>0</v>
      </c>
      <c r="D25" s="35">
        <f t="shared" si="16"/>
        <v>0</v>
      </c>
      <c r="E25" s="35">
        <f t="shared" si="16"/>
        <v>0</v>
      </c>
      <c r="F25" s="35">
        <f t="shared" si="16"/>
        <v>0</v>
      </c>
      <c r="G25" s="35">
        <f t="shared" si="16"/>
        <v>0</v>
      </c>
      <c r="H25" s="35">
        <f t="shared" si="16"/>
        <v>0</v>
      </c>
      <c r="I25" s="35">
        <f t="shared" si="15"/>
        <v>0</v>
      </c>
    </row>
    <row r="26" spans="1:9" ht="15.75" x14ac:dyDescent="0.25">
      <c r="A26" s="36"/>
      <c r="B26" s="34" t="s">
        <v>5</v>
      </c>
      <c r="C26" s="35">
        <f t="shared" ref="C26:H26" si="17">SUM(C31,C36)</f>
        <v>0</v>
      </c>
      <c r="D26" s="35">
        <f t="shared" si="17"/>
        <v>0</v>
      </c>
      <c r="E26" s="35">
        <f t="shared" si="17"/>
        <v>0</v>
      </c>
      <c r="F26" s="35">
        <f t="shared" si="17"/>
        <v>0</v>
      </c>
      <c r="G26" s="35">
        <f t="shared" si="17"/>
        <v>0</v>
      </c>
      <c r="H26" s="35">
        <f t="shared" si="17"/>
        <v>0</v>
      </c>
      <c r="I26" s="35">
        <f t="shared" si="15"/>
        <v>0</v>
      </c>
    </row>
    <row r="27" spans="1:9" ht="47.25" x14ac:dyDescent="0.25">
      <c r="A27" s="36" t="s">
        <v>13</v>
      </c>
      <c r="B27" s="34" t="s">
        <v>100</v>
      </c>
      <c r="C27" s="35">
        <f>SUM(C28:C31)</f>
        <v>989</v>
      </c>
      <c r="D27" s="35">
        <f t="shared" ref="D27:I27" si="18">SUM(D28:D31)</f>
        <v>988.5</v>
      </c>
      <c r="E27" s="35">
        <f t="shared" si="18"/>
        <v>988.1</v>
      </c>
      <c r="F27" s="35">
        <f t="shared" si="18"/>
        <v>988.1</v>
      </c>
      <c r="G27" s="35">
        <f t="shared" si="18"/>
        <v>988.1</v>
      </c>
      <c r="H27" s="35">
        <f t="shared" si="18"/>
        <v>988.1</v>
      </c>
      <c r="I27" s="35">
        <f t="shared" si="18"/>
        <v>5929.9000000000005</v>
      </c>
    </row>
    <row r="28" spans="1:9" ht="15.75" x14ac:dyDescent="0.25">
      <c r="A28" s="36"/>
      <c r="B28" s="34" t="s">
        <v>2</v>
      </c>
      <c r="C28" s="35">
        <v>989</v>
      </c>
      <c r="D28" s="35">
        <v>988.5</v>
      </c>
      <c r="E28" s="35">
        <v>988.1</v>
      </c>
      <c r="F28" s="35">
        <v>988.1</v>
      </c>
      <c r="G28" s="35">
        <v>988.1</v>
      </c>
      <c r="H28" s="35">
        <v>988.1</v>
      </c>
      <c r="I28" s="35">
        <f>SUM(C28:H28)</f>
        <v>5929.9000000000005</v>
      </c>
    </row>
    <row r="29" spans="1:9" ht="15.75" x14ac:dyDescent="0.25">
      <c r="A29" s="36"/>
      <c r="B29" s="34" t="s">
        <v>3</v>
      </c>
      <c r="C29" s="35">
        <f t="shared" ref="C29:H29" si="19">SUM(C34,C39)</f>
        <v>0</v>
      </c>
      <c r="D29" s="35">
        <f t="shared" si="19"/>
        <v>0</v>
      </c>
      <c r="E29" s="35">
        <f t="shared" si="19"/>
        <v>0</v>
      </c>
      <c r="F29" s="35">
        <f t="shared" si="19"/>
        <v>0</v>
      </c>
      <c r="G29" s="35">
        <f t="shared" si="19"/>
        <v>0</v>
      </c>
      <c r="H29" s="35">
        <f t="shared" si="19"/>
        <v>0</v>
      </c>
      <c r="I29" s="35">
        <f t="shared" ref="I29:I31" si="20">SUM(C29:H29)</f>
        <v>0</v>
      </c>
    </row>
    <row r="30" spans="1:9" ht="15.75" x14ac:dyDescent="0.25">
      <c r="A30" s="36"/>
      <c r="B30" s="34" t="s">
        <v>4</v>
      </c>
      <c r="C30" s="35">
        <f t="shared" ref="C30:H30" si="21">SUM(C35,C40)</f>
        <v>0</v>
      </c>
      <c r="D30" s="35">
        <f t="shared" si="21"/>
        <v>0</v>
      </c>
      <c r="E30" s="35">
        <f t="shared" si="21"/>
        <v>0</v>
      </c>
      <c r="F30" s="35">
        <f t="shared" si="21"/>
        <v>0</v>
      </c>
      <c r="G30" s="35">
        <f t="shared" si="21"/>
        <v>0</v>
      </c>
      <c r="H30" s="35">
        <f t="shared" si="21"/>
        <v>0</v>
      </c>
      <c r="I30" s="35">
        <f t="shared" si="20"/>
        <v>0</v>
      </c>
    </row>
    <row r="31" spans="1:9" ht="15.75" x14ac:dyDescent="0.25">
      <c r="A31" s="36"/>
      <c r="B31" s="34" t="s">
        <v>5</v>
      </c>
      <c r="C31" s="35">
        <f t="shared" ref="C31:H31" si="22">SUM(C36,C41)</f>
        <v>0</v>
      </c>
      <c r="D31" s="35">
        <f t="shared" si="22"/>
        <v>0</v>
      </c>
      <c r="E31" s="35">
        <f t="shared" si="22"/>
        <v>0</v>
      </c>
      <c r="F31" s="35">
        <f t="shared" si="22"/>
        <v>0</v>
      </c>
      <c r="G31" s="35">
        <f t="shared" si="22"/>
        <v>0</v>
      </c>
      <c r="H31" s="35">
        <f t="shared" si="22"/>
        <v>0</v>
      </c>
      <c r="I31" s="35">
        <f t="shared" si="20"/>
        <v>0</v>
      </c>
    </row>
    <row r="32" spans="1:9" ht="31.5" x14ac:dyDescent="0.25">
      <c r="A32" s="36" t="s">
        <v>78</v>
      </c>
      <c r="B32" s="34" t="s">
        <v>101</v>
      </c>
      <c r="C32" s="35">
        <f>SUM(C33:C36)</f>
        <v>100</v>
      </c>
      <c r="D32" s="35">
        <f t="shared" ref="D32:I32" si="23">SUM(D33:D36)</f>
        <v>100</v>
      </c>
      <c r="E32" s="35">
        <f t="shared" si="23"/>
        <v>100</v>
      </c>
      <c r="F32" s="35">
        <f t="shared" si="23"/>
        <v>100</v>
      </c>
      <c r="G32" s="35">
        <f t="shared" si="23"/>
        <v>100</v>
      </c>
      <c r="H32" s="35">
        <f t="shared" si="23"/>
        <v>100</v>
      </c>
      <c r="I32" s="35">
        <f t="shared" si="23"/>
        <v>600</v>
      </c>
    </row>
    <row r="33" spans="1:9" ht="15.75" x14ac:dyDescent="0.25">
      <c r="A33" s="36"/>
      <c r="B33" s="34" t="s">
        <v>2</v>
      </c>
      <c r="C33" s="35">
        <v>100</v>
      </c>
      <c r="D33" s="35">
        <v>100</v>
      </c>
      <c r="E33" s="35">
        <v>100</v>
      </c>
      <c r="F33" s="35">
        <v>100</v>
      </c>
      <c r="G33" s="35">
        <v>100</v>
      </c>
      <c r="H33" s="35">
        <v>100</v>
      </c>
      <c r="I33" s="35">
        <f>SUM(C33:H33)</f>
        <v>600</v>
      </c>
    </row>
    <row r="34" spans="1:9" ht="15.75" x14ac:dyDescent="0.25">
      <c r="A34" s="36"/>
      <c r="B34" s="34" t="s">
        <v>3</v>
      </c>
      <c r="C34" s="35">
        <f t="shared" ref="C34:H34" si="24">SUM(C39,C44)</f>
        <v>0</v>
      </c>
      <c r="D34" s="35">
        <f t="shared" si="24"/>
        <v>0</v>
      </c>
      <c r="E34" s="35">
        <f t="shared" si="24"/>
        <v>0</v>
      </c>
      <c r="F34" s="35">
        <f t="shared" si="24"/>
        <v>0</v>
      </c>
      <c r="G34" s="35">
        <f t="shared" si="24"/>
        <v>0</v>
      </c>
      <c r="H34" s="35">
        <f t="shared" si="24"/>
        <v>0</v>
      </c>
      <c r="I34" s="35">
        <f t="shared" ref="I34:I36" si="25">SUM(C34:H34)</f>
        <v>0</v>
      </c>
    </row>
    <row r="35" spans="1:9" ht="15.75" x14ac:dyDescent="0.25">
      <c r="A35" s="36"/>
      <c r="B35" s="34" t="s">
        <v>4</v>
      </c>
      <c r="C35" s="35">
        <f t="shared" ref="C35:H35" si="26">SUM(C40,C45)</f>
        <v>0</v>
      </c>
      <c r="D35" s="35">
        <f t="shared" si="26"/>
        <v>0</v>
      </c>
      <c r="E35" s="35">
        <f t="shared" si="26"/>
        <v>0</v>
      </c>
      <c r="F35" s="35">
        <f t="shared" si="26"/>
        <v>0</v>
      </c>
      <c r="G35" s="35">
        <f t="shared" si="26"/>
        <v>0</v>
      </c>
      <c r="H35" s="35">
        <f t="shared" si="26"/>
        <v>0</v>
      </c>
      <c r="I35" s="35">
        <f t="shared" si="25"/>
        <v>0</v>
      </c>
    </row>
    <row r="36" spans="1:9" ht="15.75" x14ac:dyDescent="0.25">
      <c r="A36" s="36"/>
      <c r="B36" s="34" t="s">
        <v>5</v>
      </c>
      <c r="C36" s="35">
        <f t="shared" ref="C36:H36" si="27">SUM(C41,C46)</f>
        <v>0</v>
      </c>
      <c r="D36" s="35">
        <f t="shared" si="27"/>
        <v>0</v>
      </c>
      <c r="E36" s="35">
        <f t="shared" si="27"/>
        <v>0</v>
      </c>
      <c r="F36" s="35">
        <f t="shared" si="27"/>
        <v>0</v>
      </c>
      <c r="G36" s="35">
        <f t="shared" si="27"/>
        <v>0</v>
      </c>
      <c r="H36" s="35">
        <f t="shared" si="27"/>
        <v>0</v>
      </c>
      <c r="I36" s="35">
        <f t="shared" si="25"/>
        <v>0</v>
      </c>
    </row>
    <row r="37" spans="1:9" ht="47.25" x14ac:dyDescent="0.25">
      <c r="A37" s="36" t="s">
        <v>93</v>
      </c>
      <c r="B37" s="34" t="s">
        <v>102</v>
      </c>
      <c r="C37" s="35">
        <f>SUM(C38:C41)</f>
        <v>30418.6</v>
      </c>
      <c r="D37" s="35">
        <f t="shared" ref="D37:H37" si="28">SUM(D38:D41)</f>
        <v>30568.6</v>
      </c>
      <c r="E37" s="35">
        <f t="shared" si="28"/>
        <v>30568.6</v>
      </c>
      <c r="F37" s="35">
        <f t="shared" si="28"/>
        <v>30568.6</v>
      </c>
      <c r="G37" s="35">
        <f t="shared" si="28"/>
        <v>30568.6</v>
      </c>
      <c r="H37" s="35">
        <f t="shared" si="28"/>
        <v>30568.6</v>
      </c>
      <c r="I37" s="35">
        <f>SUM(I38:I41)</f>
        <v>183261.6</v>
      </c>
    </row>
    <row r="38" spans="1:9" ht="15.75" x14ac:dyDescent="0.25">
      <c r="A38" s="36"/>
      <c r="B38" s="34" t="s">
        <v>2</v>
      </c>
      <c r="C38" s="35">
        <v>30418.6</v>
      </c>
      <c r="D38" s="35">
        <v>30568.6</v>
      </c>
      <c r="E38" s="35">
        <v>30568.6</v>
      </c>
      <c r="F38" s="35">
        <v>30568.6</v>
      </c>
      <c r="G38" s="35">
        <v>30568.6</v>
      </c>
      <c r="H38" s="35">
        <v>30568.6</v>
      </c>
      <c r="I38" s="35">
        <f>SUM(C38:H38)</f>
        <v>183261.6</v>
      </c>
    </row>
    <row r="39" spans="1:9" ht="15.75" x14ac:dyDescent="0.25">
      <c r="A39" s="36"/>
      <c r="B39" s="34" t="s">
        <v>3</v>
      </c>
      <c r="C39" s="35">
        <f t="shared" ref="C39:H39" si="29">SUM(C44,C49)</f>
        <v>0</v>
      </c>
      <c r="D39" s="35">
        <f t="shared" si="29"/>
        <v>0</v>
      </c>
      <c r="E39" s="35">
        <f t="shared" si="29"/>
        <v>0</v>
      </c>
      <c r="F39" s="35">
        <f t="shared" si="29"/>
        <v>0</v>
      </c>
      <c r="G39" s="35">
        <f t="shared" si="29"/>
        <v>0</v>
      </c>
      <c r="H39" s="35">
        <f t="shared" si="29"/>
        <v>0</v>
      </c>
      <c r="I39" s="35">
        <f t="shared" ref="I39:I41" si="30">SUM(C39:H39)</f>
        <v>0</v>
      </c>
    </row>
    <row r="40" spans="1:9" ht="15.75" x14ac:dyDescent="0.25">
      <c r="A40" s="36"/>
      <c r="B40" s="34" t="s">
        <v>4</v>
      </c>
      <c r="C40" s="35">
        <f t="shared" ref="C40:H40" si="31">SUM(C45,C50)</f>
        <v>0</v>
      </c>
      <c r="D40" s="35">
        <f t="shared" si="31"/>
        <v>0</v>
      </c>
      <c r="E40" s="35">
        <f t="shared" si="31"/>
        <v>0</v>
      </c>
      <c r="F40" s="35">
        <f t="shared" si="31"/>
        <v>0</v>
      </c>
      <c r="G40" s="35">
        <f t="shared" si="31"/>
        <v>0</v>
      </c>
      <c r="H40" s="35">
        <f t="shared" si="31"/>
        <v>0</v>
      </c>
      <c r="I40" s="35">
        <f t="shared" si="30"/>
        <v>0</v>
      </c>
    </row>
    <row r="41" spans="1:9" ht="15.75" x14ac:dyDescent="0.25">
      <c r="A41" s="36"/>
      <c r="B41" s="34" t="s">
        <v>5</v>
      </c>
      <c r="C41" s="35">
        <f t="shared" ref="C41:H41" si="32">SUM(C46,C51)</f>
        <v>0</v>
      </c>
      <c r="D41" s="35">
        <f t="shared" si="32"/>
        <v>0</v>
      </c>
      <c r="E41" s="35">
        <f t="shared" si="32"/>
        <v>0</v>
      </c>
      <c r="F41" s="35">
        <f t="shared" si="32"/>
        <v>0</v>
      </c>
      <c r="G41" s="35">
        <f t="shared" si="32"/>
        <v>0</v>
      </c>
      <c r="H41" s="35">
        <f t="shared" si="32"/>
        <v>0</v>
      </c>
      <c r="I41" s="35">
        <f t="shared" si="30"/>
        <v>0</v>
      </c>
    </row>
    <row r="42" spans="1:9" ht="80.25" customHeight="1" x14ac:dyDescent="0.25">
      <c r="A42" s="36" t="s">
        <v>94</v>
      </c>
      <c r="B42" s="34" t="s">
        <v>162</v>
      </c>
      <c r="C42" s="35">
        <f>SUM(C43:C46)</f>
        <v>180856.2</v>
      </c>
      <c r="D42" s="35">
        <f t="shared" ref="D42:I42" si="33">SUM(D43:D46)</f>
        <v>191290.7</v>
      </c>
      <c r="E42" s="35">
        <f t="shared" si="33"/>
        <v>191290.7</v>
      </c>
      <c r="F42" s="35">
        <f t="shared" si="33"/>
        <v>191290.7</v>
      </c>
      <c r="G42" s="35">
        <f t="shared" si="33"/>
        <v>191290.7</v>
      </c>
      <c r="H42" s="35">
        <f t="shared" si="33"/>
        <v>191290.7</v>
      </c>
      <c r="I42" s="35">
        <f t="shared" si="33"/>
        <v>1137309.7</v>
      </c>
    </row>
    <row r="43" spans="1:9" ht="15.75" x14ac:dyDescent="0.25">
      <c r="A43" s="36"/>
      <c r="B43" s="34" t="s">
        <v>2</v>
      </c>
      <c r="C43" s="35">
        <f>SUM(C48,C53)</f>
        <v>180856.2</v>
      </c>
      <c r="D43" s="35">
        <f t="shared" ref="D43:H43" si="34">SUM(D48,D53)</f>
        <v>191290.7</v>
      </c>
      <c r="E43" s="35">
        <f t="shared" si="34"/>
        <v>191290.7</v>
      </c>
      <c r="F43" s="35">
        <f t="shared" si="34"/>
        <v>191290.7</v>
      </c>
      <c r="G43" s="35">
        <f t="shared" si="34"/>
        <v>191290.7</v>
      </c>
      <c r="H43" s="35">
        <f t="shared" si="34"/>
        <v>191290.7</v>
      </c>
      <c r="I43" s="35">
        <f>SUM(C43:H43)</f>
        <v>1137309.7</v>
      </c>
    </row>
    <row r="44" spans="1:9" ht="15.75" x14ac:dyDescent="0.25">
      <c r="A44" s="36"/>
      <c r="B44" s="34" t="s">
        <v>3</v>
      </c>
      <c r="C44" s="35">
        <f t="shared" ref="C44:H46" si="35">SUM(C49,C54)</f>
        <v>0</v>
      </c>
      <c r="D44" s="35">
        <f t="shared" si="35"/>
        <v>0</v>
      </c>
      <c r="E44" s="35">
        <f t="shared" si="35"/>
        <v>0</v>
      </c>
      <c r="F44" s="35">
        <f t="shared" si="35"/>
        <v>0</v>
      </c>
      <c r="G44" s="35">
        <f t="shared" si="35"/>
        <v>0</v>
      </c>
      <c r="H44" s="35">
        <f t="shared" si="35"/>
        <v>0</v>
      </c>
      <c r="I44" s="35">
        <f t="shared" ref="I44:I46" si="36">SUM(C44:H44)</f>
        <v>0</v>
      </c>
    </row>
    <row r="45" spans="1:9" ht="15.75" x14ac:dyDescent="0.25">
      <c r="A45" s="36"/>
      <c r="B45" s="34" t="s">
        <v>4</v>
      </c>
      <c r="C45" s="35">
        <f t="shared" si="35"/>
        <v>0</v>
      </c>
      <c r="D45" s="35">
        <f t="shared" si="35"/>
        <v>0</v>
      </c>
      <c r="E45" s="35">
        <f t="shared" si="35"/>
        <v>0</v>
      </c>
      <c r="F45" s="35">
        <f t="shared" si="35"/>
        <v>0</v>
      </c>
      <c r="G45" s="35">
        <f t="shared" si="35"/>
        <v>0</v>
      </c>
      <c r="H45" s="35">
        <f t="shared" si="35"/>
        <v>0</v>
      </c>
      <c r="I45" s="35">
        <f t="shared" si="36"/>
        <v>0</v>
      </c>
    </row>
    <row r="46" spans="1:9" ht="15.75" x14ac:dyDescent="0.25">
      <c r="A46" s="36"/>
      <c r="B46" s="34" t="s">
        <v>5</v>
      </c>
      <c r="C46" s="35">
        <f t="shared" si="35"/>
        <v>0</v>
      </c>
      <c r="D46" s="35">
        <f t="shared" si="35"/>
        <v>0</v>
      </c>
      <c r="E46" s="35">
        <f t="shared" si="35"/>
        <v>0</v>
      </c>
      <c r="F46" s="35">
        <f t="shared" si="35"/>
        <v>0</v>
      </c>
      <c r="G46" s="35">
        <f t="shared" si="35"/>
        <v>0</v>
      </c>
      <c r="H46" s="35">
        <f t="shared" si="35"/>
        <v>0</v>
      </c>
      <c r="I46" s="35">
        <f t="shared" si="36"/>
        <v>0</v>
      </c>
    </row>
    <row r="47" spans="1:9" ht="47.25" x14ac:dyDescent="0.25">
      <c r="A47" s="36" t="s">
        <v>95</v>
      </c>
      <c r="B47" s="34" t="s">
        <v>239</v>
      </c>
      <c r="C47" s="35">
        <f>SUM(C48:C51)</f>
        <v>39952</v>
      </c>
      <c r="D47" s="35">
        <f t="shared" ref="D47:I47" si="37">SUM(D48:D51)</f>
        <v>39952.1</v>
      </c>
      <c r="E47" s="35">
        <f t="shared" si="37"/>
        <v>39952.1</v>
      </c>
      <c r="F47" s="35">
        <f t="shared" si="37"/>
        <v>39952.1</v>
      </c>
      <c r="G47" s="35">
        <f t="shared" si="37"/>
        <v>39952.1</v>
      </c>
      <c r="H47" s="35">
        <f t="shared" si="37"/>
        <v>39952.1</v>
      </c>
      <c r="I47" s="35">
        <f t="shared" si="37"/>
        <v>239712.50000000003</v>
      </c>
    </row>
    <row r="48" spans="1:9" ht="15.75" x14ac:dyDescent="0.25">
      <c r="A48" s="36"/>
      <c r="B48" s="34" t="s">
        <v>2</v>
      </c>
      <c r="C48" s="35">
        <v>39952</v>
      </c>
      <c r="D48" s="35">
        <v>39952.1</v>
      </c>
      <c r="E48" s="35">
        <v>39952.1</v>
      </c>
      <c r="F48" s="35">
        <v>39952.1</v>
      </c>
      <c r="G48" s="35">
        <v>39952.1</v>
      </c>
      <c r="H48" s="35">
        <v>39952.1</v>
      </c>
      <c r="I48" s="35">
        <f>SUM(C48:H48)</f>
        <v>239712.50000000003</v>
      </c>
    </row>
    <row r="49" spans="1:9" ht="15.75" x14ac:dyDescent="0.25">
      <c r="A49" s="36"/>
      <c r="B49" s="34" t="s">
        <v>3</v>
      </c>
      <c r="C49" s="35">
        <v>0</v>
      </c>
      <c r="D49" s="35">
        <v>0</v>
      </c>
      <c r="E49" s="35">
        <v>0</v>
      </c>
      <c r="F49" s="35">
        <v>0</v>
      </c>
      <c r="G49" s="35">
        <v>0</v>
      </c>
      <c r="H49" s="35">
        <v>0</v>
      </c>
      <c r="I49" s="35">
        <f t="shared" ref="I49:I51" si="38">SUM(C49:H49)</f>
        <v>0</v>
      </c>
    </row>
    <row r="50" spans="1:9" ht="15.75" x14ac:dyDescent="0.25">
      <c r="A50" s="36"/>
      <c r="B50" s="34" t="s">
        <v>4</v>
      </c>
      <c r="C50" s="35">
        <v>0</v>
      </c>
      <c r="D50" s="35">
        <v>0</v>
      </c>
      <c r="E50" s="35">
        <v>0</v>
      </c>
      <c r="F50" s="35">
        <v>0</v>
      </c>
      <c r="G50" s="35">
        <v>0</v>
      </c>
      <c r="H50" s="35">
        <v>0</v>
      </c>
      <c r="I50" s="35">
        <f t="shared" si="38"/>
        <v>0</v>
      </c>
    </row>
    <row r="51" spans="1:9" ht="15.75" x14ac:dyDescent="0.25">
      <c r="A51" s="36"/>
      <c r="B51" s="34" t="s">
        <v>5</v>
      </c>
      <c r="C51" s="35">
        <v>0</v>
      </c>
      <c r="D51" s="35">
        <v>0</v>
      </c>
      <c r="E51" s="35">
        <v>0</v>
      </c>
      <c r="F51" s="35">
        <v>0</v>
      </c>
      <c r="G51" s="35">
        <v>0</v>
      </c>
      <c r="H51" s="35">
        <v>0</v>
      </c>
      <c r="I51" s="35">
        <f t="shared" si="38"/>
        <v>0</v>
      </c>
    </row>
    <row r="52" spans="1:9" ht="47.25" x14ac:dyDescent="0.25">
      <c r="A52" s="36" t="s">
        <v>96</v>
      </c>
      <c r="B52" s="34" t="s">
        <v>240</v>
      </c>
      <c r="C52" s="35">
        <f>SUM(C53:C56)</f>
        <v>140904.20000000001</v>
      </c>
      <c r="D52" s="35">
        <f t="shared" ref="D52:H52" si="39">SUM(D53:D56)</f>
        <v>151338.6</v>
      </c>
      <c r="E52" s="35">
        <f t="shared" si="39"/>
        <v>151338.6</v>
      </c>
      <c r="F52" s="35">
        <f t="shared" si="39"/>
        <v>151338.6</v>
      </c>
      <c r="G52" s="35">
        <f t="shared" si="39"/>
        <v>151338.6</v>
      </c>
      <c r="H52" s="35">
        <f t="shared" si="39"/>
        <v>151338.6</v>
      </c>
      <c r="I52" s="35">
        <f>SUM(I53:I56)</f>
        <v>897597.2</v>
      </c>
    </row>
    <row r="53" spans="1:9" ht="15.75" x14ac:dyDescent="0.25">
      <c r="A53" s="36"/>
      <c r="B53" s="34" t="s">
        <v>2</v>
      </c>
      <c r="C53" s="35">
        <v>140904.20000000001</v>
      </c>
      <c r="D53" s="35">
        <v>151338.6</v>
      </c>
      <c r="E53" s="35">
        <v>151338.6</v>
      </c>
      <c r="F53" s="35">
        <v>151338.6</v>
      </c>
      <c r="G53" s="35">
        <v>151338.6</v>
      </c>
      <c r="H53" s="35">
        <v>151338.6</v>
      </c>
      <c r="I53" s="35">
        <f>SUM(C53:H53)</f>
        <v>897597.2</v>
      </c>
    </row>
    <row r="54" spans="1:9" ht="15.75" x14ac:dyDescent="0.25">
      <c r="A54" s="36"/>
      <c r="B54" s="34" t="s">
        <v>3</v>
      </c>
      <c r="C54" s="35">
        <v>0</v>
      </c>
      <c r="D54" s="35">
        <v>0</v>
      </c>
      <c r="E54" s="35">
        <v>0</v>
      </c>
      <c r="F54" s="35">
        <v>0</v>
      </c>
      <c r="G54" s="35">
        <v>0</v>
      </c>
      <c r="H54" s="35">
        <v>0</v>
      </c>
      <c r="I54" s="35">
        <f t="shared" ref="I54:I56" si="40">SUM(C54:H54)</f>
        <v>0</v>
      </c>
    </row>
    <row r="55" spans="1:9" ht="15.75" x14ac:dyDescent="0.25">
      <c r="A55" s="36"/>
      <c r="B55" s="34" t="s">
        <v>4</v>
      </c>
      <c r="C55" s="35">
        <v>0</v>
      </c>
      <c r="D55" s="35">
        <v>0</v>
      </c>
      <c r="E55" s="35">
        <v>0</v>
      </c>
      <c r="F55" s="35">
        <v>0</v>
      </c>
      <c r="G55" s="35">
        <v>0</v>
      </c>
      <c r="H55" s="35">
        <v>0</v>
      </c>
      <c r="I55" s="35">
        <f t="shared" si="40"/>
        <v>0</v>
      </c>
    </row>
    <row r="56" spans="1:9" ht="15.75" x14ac:dyDescent="0.25">
      <c r="A56" s="36"/>
      <c r="B56" s="34" t="s">
        <v>5</v>
      </c>
      <c r="C56" s="35">
        <v>0</v>
      </c>
      <c r="D56" s="35">
        <v>0</v>
      </c>
      <c r="E56" s="35">
        <v>0</v>
      </c>
      <c r="F56" s="35">
        <v>0</v>
      </c>
      <c r="G56" s="35">
        <v>0</v>
      </c>
      <c r="H56" s="35">
        <v>0</v>
      </c>
      <c r="I56" s="35">
        <f t="shared" si="40"/>
        <v>0</v>
      </c>
    </row>
    <row r="57" spans="1:9" ht="9.75" customHeight="1" x14ac:dyDescent="0.25">
      <c r="A57" s="38"/>
      <c r="B57" s="39"/>
      <c r="C57" s="39"/>
      <c r="D57" s="39"/>
      <c r="E57" s="39"/>
      <c r="F57" s="39"/>
      <c r="G57" s="39"/>
      <c r="H57" s="39"/>
      <c r="I57" s="39"/>
    </row>
    <row r="58" spans="1:9" ht="30.75" customHeight="1" x14ac:dyDescent="0.25">
      <c r="A58" s="75" t="s">
        <v>67</v>
      </c>
      <c r="B58" s="75"/>
      <c r="C58" s="75"/>
      <c r="D58" s="75"/>
      <c r="E58" s="75"/>
      <c r="F58" s="75"/>
      <c r="G58" s="75"/>
      <c r="H58" s="75"/>
      <c r="I58" s="75"/>
    </row>
    <row r="59" spans="1:9" x14ac:dyDescent="0.25">
      <c r="A59" s="76"/>
      <c r="B59" s="76"/>
      <c r="C59" s="76"/>
      <c r="D59" s="76"/>
      <c r="E59" s="76"/>
      <c r="F59" s="76"/>
      <c r="G59" s="76"/>
      <c r="H59" s="76"/>
      <c r="I59" s="76"/>
    </row>
  </sheetData>
  <mergeCells count="7">
    <mergeCell ref="A59:I59"/>
    <mergeCell ref="E1:I1"/>
    <mergeCell ref="A2:I2"/>
    <mergeCell ref="A4:A5"/>
    <mergeCell ref="B4:B5"/>
    <mergeCell ref="C4:I4"/>
    <mergeCell ref="A58:I5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2" orientation="portrait" r:id="rId1"/>
  <rowBreaks count="1" manualBreakCount="1">
    <brk id="46" max="8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view="pageBreakPreview" zoomScaleNormal="100" zoomScaleSheetLayoutView="100" workbookViewId="0">
      <selection activeCell="M10" sqref="M10"/>
    </sheetView>
  </sheetViews>
  <sheetFormatPr defaultRowHeight="15" x14ac:dyDescent="0.25"/>
  <cols>
    <col min="1" max="1" width="5.5703125" style="1" customWidth="1"/>
    <col min="2" max="2" width="45.140625" style="1" customWidth="1"/>
    <col min="3" max="7" width="12.5703125" style="1" customWidth="1"/>
    <col min="8" max="8" width="12.42578125" style="1" customWidth="1"/>
    <col min="9" max="9" width="12.140625" style="1" customWidth="1"/>
  </cols>
  <sheetData>
    <row r="1" spans="1:13" ht="20.25" customHeight="1" x14ac:dyDescent="0.25">
      <c r="E1" s="146" t="s">
        <v>74</v>
      </c>
      <c r="F1" s="146"/>
      <c r="G1" s="146"/>
      <c r="H1" s="146"/>
      <c r="I1" s="146"/>
    </row>
    <row r="2" spans="1:13" ht="47.25" customHeight="1" x14ac:dyDescent="0.25">
      <c r="A2" s="77" t="s">
        <v>107</v>
      </c>
      <c r="B2" s="77"/>
      <c r="C2" s="77"/>
      <c r="D2" s="77"/>
      <c r="E2" s="77"/>
      <c r="F2" s="77"/>
      <c r="G2" s="77"/>
      <c r="H2" s="77"/>
      <c r="I2" s="77"/>
    </row>
    <row r="3" spans="1:13" ht="18.75" x14ac:dyDescent="0.25">
      <c r="A3" s="15"/>
      <c r="B3" s="16"/>
      <c r="C3" s="16"/>
      <c r="D3" s="16"/>
      <c r="E3" s="16"/>
      <c r="F3" s="16"/>
      <c r="G3" s="16"/>
      <c r="H3" s="16"/>
      <c r="I3" s="16"/>
    </row>
    <row r="4" spans="1:13" ht="34.5" customHeight="1" x14ac:dyDescent="0.25">
      <c r="A4" s="126" t="s">
        <v>9</v>
      </c>
      <c r="B4" s="74" t="s">
        <v>75</v>
      </c>
      <c r="C4" s="74" t="s">
        <v>20</v>
      </c>
      <c r="D4" s="74"/>
      <c r="E4" s="74"/>
      <c r="F4" s="74"/>
      <c r="G4" s="74"/>
      <c r="H4" s="74"/>
      <c r="I4" s="74"/>
    </row>
    <row r="5" spans="1:13" ht="15.75" x14ac:dyDescent="0.25">
      <c r="A5" s="127"/>
      <c r="B5" s="74"/>
      <c r="C5" s="11">
        <v>2025</v>
      </c>
      <c r="D5" s="11">
        <v>2026</v>
      </c>
      <c r="E5" s="11">
        <v>2027</v>
      </c>
      <c r="F5" s="11">
        <v>2028</v>
      </c>
      <c r="G5" s="11">
        <v>2029</v>
      </c>
      <c r="H5" s="11">
        <v>2030</v>
      </c>
      <c r="I5" s="11" t="s">
        <v>0</v>
      </c>
    </row>
    <row r="6" spans="1:13" ht="15.75" x14ac:dyDescent="0.25">
      <c r="A6" s="11">
        <v>1</v>
      </c>
      <c r="B6" s="11">
        <v>2</v>
      </c>
      <c r="C6" s="11">
        <v>3</v>
      </c>
      <c r="D6" s="11">
        <v>4</v>
      </c>
      <c r="E6" s="11">
        <v>5</v>
      </c>
      <c r="F6" s="11">
        <v>6</v>
      </c>
      <c r="G6" s="11">
        <v>7</v>
      </c>
      <c r="H6" s="11">
        <v>8</v>
      </c>
      <c r="I6" s="11">
        <v>9</v>
      </c>
    </row>
    <row r="7" spans="1:13" ht="63" x14ac:dyDescent="0.25">
      <c r="A7" s="11">
        <v>1</v>
      </c>
      <c r="B7" s="17" t="s">
        <v>111</v>
      </c>
      <c r="C7" s="11">
        <f>SUM(C8:C11)</f>
        <v>465.3</v>
      </c>
      <c r="D7" s="11">
        <f t="shared" ref="D7:I7" si="0">SUM(D8:D11)</f>
        <v>569.4</v>
      </c>
      <c r="E7" s="11">
        <f t="shared" si="0"/>
        <v>569.4</v>
      </c>
      <c r="F7" s="11">
        <f t="shared" si="0"/>
        <v>569.4</v>
      </c>
      <c r="G7" s="11">
        <f t="shared" si="0"/>
        <v>569.4</v>
      </c>
      <c r="H7" s="11">
        <f t="shared" si="0"/>
        <v>569.4</v>
      </c>
      <c r="I7" s="11">
        <f t="shared" si="0"/>
        <v>3312.3</v>
      </c>
    </row>
    <row r="8" spans="1:13" ht="15.75" x14ac:dyDescent="0.25">
      <c r="A8" s="11">
        <v>2</v>
      </c>
      <c r="B8" s="18" t="s">
        <v>2</v>
      </c>
      <c r="C8" s="11">
        <f>SUM(C13)</f>
        <v>465.3</v>
      </c>
      <c r="D8" s="11">
        <f t="shared" ref="D8:H8" si="1">SUM(D13)</f>
        <v>569.4</v>
      </c>
      <c r="E8" s="11">
        <f t="shared" si="1"/>
        <v>569.4</v>
      </c>
      <c r="F8" s="11">
        <f t="shared" si="1"/>
        <v>569.4</v>
      </c>
      <c r="G8" s="11">
        <f t="shared" si="1"/>
        <v>569.4</v>
      </c>
      <c r="H8" s="11">
        <f t="shared" si="1"/>
        <v>569.4</v>
      </c>
      <c r="I8" s="11">
        <f>SUM(C8:H8)</f>
        <v>3312.3</v>
      </c>
    </row>
    <row r="9" spans="1:13" ht="15.75" x14ac:dyDescent="0.25">
      <c r="A9" s="11">
        <v>3</v>
      </c>
      <c r="B9" s="18" t="s">
        <v>3</v>
      </c>
      <c r="C9" s="12">
        <f t="shared" ref="C9:H11" si="2">SUM(C14)</f>
        <v>0</v>
      </c>
      <c r="D9" s="12">
        <f t="shared" si="2"/>
        <v>0</v>
      </c>
      <c r="E9" s="12">
        <f t="shared" si="2"/>
        <v>0</v>
      </c>
      <c r="F9" s="12">
        <f t="shared" si="2"/>
        <v>0</v>
      </c>
      <c r="G9" s="12">
        <f t="shared" si="2"/>
        <v>0</v>
      </c>
      <c r="H9" s="12">
        <f t="shared" si="2"/>
        <v>0</v>
      </c>
      <c r="I9" s="12">
        <f t="shared" ref="I9:I11" si="3">SUM(C9:H9)</f>
        <v>0</v>
      </c>
    </row>
    <row r="10" spans="1:13" ht="15.75" x14ac:dyDescent="0.25">
      <c r="A10" s="11">
        <v>4</v>
      </c>
      <c r="B10" s="18" t="s">
        <v>4</v>
      </c>
      <c r="C10" s="12">
        <f t="shared" si="2"/>
        <v>0</v>
      </c>
      <c r="D10" s="12">
        <f t="shared" si="2"/>
        <v>0</v>
      </c>
      <c r="E10" s="12">
        <f t="shared" si="2"/>
        <v>0</v>
      </c>
      <c r="F10" s="12">
        <f t="shared" si="2"/>
        <v>0</v>
      </c>
      <c r="G10" s="12">
        <f t="shared" si="2"/>
        <v>0</v>
      </c>
      <c r="H10" s="12">
        <f t="shared" si="2"/>
        <v>0</v>
      </c>
      <c r="I10" s="12">
        <f t="shared" si="3"/>
        <v>0</v>
      </c>
    </row>
    <row r="11" spans="1:13" ht="15.75" x14ac:dyDescent="0.25">
      <c r="A11" s="11">
        <v>5</v>
      </c>
      <c r="B11" s="18" t="s">
        <v>5</v>
      </c>
      <c r="C11" s="12">
        <f t="shared" si="2"/>
        <v>0</v>
      </c>
      <c r="D11" s="12">
        <f t="shared" si="2"/>
        <v>0</v>
      </c>
      <c r="E11" s="12">
        <f t="shared" si="2"/>
        <v>0</v>
      </c>
      <c r="F11" s="12">
        <f t="shared" si="2"/>
        <v>0</v>
      </c>
      <c r="G11" s="12">
        <f t="shared" si="2"/>
        <v>0</v>
      </c>
      <c r="H11" s="12">
        <f t="shared" si="2"/>
        <v>0</v>
      </c>
      <c r="I11" s="12">
        <f t="shared" si="3"/>
        <v>0</v>
      </c>
    </row>
    <row r="12" spans="1:13" ht="94.5" x14ac:dyDescent="0.25">
      <c r="A12" s="19" t="s">
        <v>10</v>
      </c>
      <c r="B12" s="18" t="s">
        <v>112</v>
      </c>
      <c r="C12" s="11">
        <f>SUM(C13:C16)</f>
        <v>465.3</v>
      </c>
      <c r="D12" s="11">
        <f t="shared" ref="D12:H12" si="4">SUM(D13:D16)</f>
        <v>569.4</v>
      </c>
      <c r="E12" s="11">
        <f t="shared" si="4"/>
        <v>569.4</v>
      </c>
      <c r="F12" s="12">
        <f t="shared" si="4"/>
        <v>569.4</v>
      </c>
      <c r="G12" s="12">
        <f t="shared" si="4"/>
        <v>569.4</v>
      </c>
      <c r="H12" s="12">
        <f t="shared" si="4"/>
        <v>569.4</v>
      </c>
      <c r="I12" s="12">
        <f>SUM(C12:H12)</f>
        <v>3312.3</v>
      </c>
    </row>
    <row r="13" spans="1:13" ht="15.75" x14ac:dyDescent="0.25">
      <c r="A13" s="19"/>
      <c r="B13" s="18" t="s">
        <v>2</v>
      </c>
      <c r="C13" s="11">
        <v>465.3</v>
      </c>
      <c r="D13" s="11">
        <v>569.4</v>
      </c>
      <c r="E13" s="11">
        <v>569.4</v>
      </c>
      <c r="F13" s="12">
        <v>569.4</v>
      </c>
      <c r="G13" s="12">
        <v>569.4</v>
      </c>
      <c r="H13" s="12">
        <v>569.4</v>
      </c>
      <c r="I13" s="12">
        <f>SUM(C13:H13)</f>
        <v>3312.3</v>
      </c>
    </row>
    <row r="14" spans="1:13" ht="15.75" x14ac:dyDescent="0.25">
      <c r="A14" s="19"/>
      <c r="B14" s="18" t="s">
        <v>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f t="shared" ref="I14:I16" si="5">SUM(C14:H14)</f>
        <v>0</v>
      </c>
    </row>
    <row r="15" spans="1:13" ht="15.75" x14ac:dyDescent="0.25">
      <c r="A15" s="19"/>
      <c r="B15" s="18" t="s">
        <v>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f t="shared" si="5"/>
        <v>0</v>
      </c>
    </row>
    <row r="16" spans="1:13" ht="15.75" x14ac:dyDescent="0.25">
      <c r="A16" s="19"/>
      <c r="B16" s="18" t="s">
        <v>5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f t="shared" si="5"/>
        <v>0</v>
      </c>
      <c r="M16" t="s">
        <v>250</v>
      </c>
    </row>
    <row r="17" spans="1:9" ht="9.75" customHeight="1" x14ac:dyDescent="0.25">
      <c r="A17" s="10"/>
    </row>
    <row r="18" spans="1:9" ht="30.75" customHeight="1" x14ac:dyDescent="0.25">
      <c r="A18" s="76" t="s">
        <v>67</v>
      </c>
      <c r="B18" s="76"/>
      <c r="C18" s="76"/>
      <c r="D18" s="76"/>
      <c r="E18" s="76"/>
      <c r="F18" s="76"/>
      <c r="G18" s="76"/>
      <c r="H18" s="76"/>
      <c r="I18" s="76"/>
    </row>
    <row r="19" spans="1:9" x14ac:dyDescent="0.25">
      <c r="A19" s="76"/>
      <c r="B19" s="76"/>
      <c r="C19" s="76"/>
      <c r="D19" s="76"/>
      <c r="E19" s="76"/>
      <c r="F19" s="76"/>
      <c r="G19" s="76"/>
      <c r="H19" s="76"/>
      <c r="I19" s="76"/>
    </row>
  </sheetData>
  <mergeCells count="7">
    <mergeCell ref="A19:I19"/>
    <mergeCell ref="E1:I1"/>
    <mergeCell ref="A2:I2"/>
    <mergeCell ref="A4:A5"/>
    <mergeCell ref="B4:B5"/>
    <mergeCell ref="C4:I4"/>
    <mergeCell ref="A18:I1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6"/>
  <sheetViews>
    <sheetView tabSelected="1" view="pageBreakPreview" topLeftCell="A52" zoomScale="75" zoomScaleNormal="75" zoomScaleSheetLayoutView="75" workbookViewId="0">
      <selection activeCell="M10" sqref="M10"/>
    </sheetView>
  </sheetViews>
  <sheetFormatPr defaultRowHeight="15" x14ac:dyDescent="0.25"/>
  <cols>
    <col min="1" max="1" width="7.85546875" style="3" customWidth="1"/>
    <col min="2" max="2" width="35.28515625" style="3" customWidth="1"/>
    <col min="3" max="3" width="38.28515625" style="3" customWidth="1"/>
    <col min="4" max="4" width="40.42578125" style="3" customWidth="1"/>
    <col min="5" max="5" width="38.28515625" style="3" customWidth="1"/>
    <col min="6" max="11" width="12.140625" style="3" customWidth="1"/>
  </cols>
  <sheetData>
    <row r="2" spans="1:11" ht="18.75" x14ac:dyDescent="0.3">
      <c r="A2" s="56"/>
      <c r="B2" s="56"/>
      <c r="C2" s="56"/>
      <c r="D2" s="56"/>
      <c r="E2" s="56"/>
      <c r="F2" s="56"/>
      <c r="G2" s="107" t="s">
        <v>77</v>
      </c>
      <c r="H2" s="108"/>
      <c r="I2" s="108"/>
      <c r="J2" s="108"/>
      <c r="K2" s="108"/>
    </row>
    <row r="3" spans="1:11" ht="22.5" customHeight="1" x14ac:dyDescent="0.25">
      <c r="A3" s="56"/>
      <c r="B3" s="56"/>
      <c r="C3" s="56"/>
      <c r="D3" s="56"/>
      <c r="E3" s="56"/>
      <c r="F3" s="56"/>
      <c r="G3" s="96" t="s">
        <v>76</v>
      </c>
      <c r="H3" s="96"/>
      <c r="I3" s="96"/>
      <c r="J3" s="96"/>
      <c r="K3" s="96"/>
    </row>
    <row r="4" spans="1:11" ht="48.75" customHeight="1" x14ac:dyDescent="0.25">
      <c r="A4" s="97" t="s">
        <v>39</v>
      </c>
      <c r="B4" s="97"/>
      <c r="C4" s="97"/>
      <c r="D4" s="97"/>
      <c r="E4" s="97"/>
      <c r="F4" s="97"/>
      <c r="G4" s="97"/>
      <c r="H4" s="97"/>
      <c r="I4" s="97"/>
      <c r="J4" s="97"/>
      <c r="K4" s="97"/>
    </row>
    <row r="5" spans="1:11" ht="90" customHeight="1" x14ac:dyDescent="0.25">
      <c r="A5" s="99" t="s">
        <v>9</v>
      </c>
      <c r="B5" s="98" t="s">
        <v>6</v>
      </c>
      <c r="C5" s="98" t="s">
        <v>8</v>
      </c>
      <c r="D5" s="98" t="s">
        <v>7</v>
      </c>
      <c r="E5" s="98" t="s">
        <v>72</v>
      </c>
      <c r="F5" s="98" t="s">
        <v>71</v>
      </c>
      <c r="G5" s="98"/>
      <c r="H5" s="98"/>
      <c r="I5" s="98"/>
      <c r="J5" s="98"/>
      <c r="K5" s="98"/>
    </row>
    <row r="6" spans="1:11" ht="28.5" customHeight="1" x14ac:dyDescent="0.25">
      <c r="A6" s="100"/>
      <c r="B6" s="98"/>
      <c r="C6" s="98"/>
      <c r="D6" s="98"/>
      <c r="E6" s="98"/>
      <c r="F6" s="51">
        <v>2025</v>
      </c>
      <c r="G6" s="51">
        <v>2026</v>
      </c>
      <c r="H6" s="51">
        <v>2027</v>
      </c>
      <c r="I6" s="51">
        <v>2028</v>
      </c>
      <c r="J6" s="51">
        <v>2029</v>
      </c>
      <c r="K6" s="51">
        <v>2030</v>
      </c>
    </row>
    <row r="7" spans="1:11" ht="18.75" x14ac:dyDescent="0.25">
      <c r="A7" s="51">
        <v>1</v>
      </c>
      <c r="B7" s="51">
        <v>2</v>
      </c>
      <c r="C7" s="51">
        <v>3</v>
      </c>
      <c r="D7" s="51">
        <v>4</v>
      </c>
      <c r="E7" s="51">
        <v>5</v>
      </c>
      <c r="F7" s="51">
        <v>6</v>
      </c>
      <c r="G7" s="51">
        <v>7</v>
      </c>
      <c r="H7" s="51">
        <v>8</v>
      </c>
      <c r="I7" s="51">
        <v>9</v>
      </c>
      <c r="J7" s="51">
        <v>10</v>
      </c>
      <c r="K7" s="51">
        <v>11</v>
      </c>
    </row>
    <row r="8" spans="1:11" ht="43.5" customHeight="1" x14ac:dyDescent="0.25">
      <c r="A8" s="52" t="s">
        <v>40</v>
      </c>
      <c r="B8" s="101" t="s">
        <v>128</v>
      </c>
      <c r="C8" s="102"/>
      <c r="D8" s="102"/>
      <c r="E8" s="103"/>
      <c r="F8" s="53">
        <f t="shared" ref="F8:K8" si="0">SUM(F11,F9)</f>
        <v>8871.5999999999985</v>
      </c>
      <c r="G8" s="53">
        <f t="shared" si="0"/>
        <v>1076.3</v>
      </c>
      <c r="H8" s="53">
        <f t="shared" si="0"/>
        <v>23.7</v>
      </c>
      <c r="I8" s="53">
        <f t="shared" si="0"/>
        <v>0</v>
      </c>
      <c r="J8" s="53">
        <f t="shared" si="0"/>
        <v>0</v>
      </c>
      <c r="K8" s="53">
        <f t="shared" si="0"/>
        <v>0</v>
      </c>
    </row>
    <row r="9" spans="1:11" ht="104.25" customHeight="1" x14ac:dyDescent="0.25">
      <c r="A9" s="88" t="s">
        <v>10</v>
      </c>
      <c r="B9" s="93" t="s">
        <v>206</v>
      </c>
      <c r="C9" s="86" t="s">
        <v>133</v>
      </c>
      <c r="D9" s="51" t="s">
        <v>48</v>
      </c>
      <c r="E9" s="86" t="s">
        <v>134</v>
      </c>
      <c r="F9" s="94">
        <v>0</v>
      </c>
      <c r="G9" s="94">
        <v>23.7</v>
      </c>
      <c r="H9" s="94">
        <v>23.7</v>
      </c>
      <c r="I9" s="94">
        <v>0</v>
      </c>
      <c r="J9" s="94">
        <v>0</v>
      </c>
      <c r="K9" s="81">
        <v>0</v>
      </c>
    </row>
    <row r="10" spans="1:11" ht="37.5" customHeight="1" x14ac:dyDescent="0.25">
      <c r="A10" s="89"/>
      <c r="B10" s="109"/>
      <c r="C10" s="110"/>
      <c r="D10" s="51" t="s">
        <v>49</v>
      </c>
      <c r="E10" s="87"/>
      <c r="F10" s="95"/>
      <c r="G10" s="95"/>
      <c r="H10" s="95"/>
      <c r="I10" s="95"/>
      <c r="J10" s="95"/>
      <c r="K10" s="81"/>
    </row>
    <row r="11" spans="1:11" ht="112.5" x14ac:dyDescent="0.25">
      <c r="A11" s="88" t="s">
        <v>11</v>
      </c>
      <c r="B11" s="83" t="s">
        <v>211</v>
      </c>
      <c r="C11" s="86" t="s">
        <v>129</v>
      </c>
      <c r="D11" s="51" t="s">
        <v>48</v>
      </c>
      <c r="E11" s="86" t="s">
        <v>177</v>
      </c>
      <c r="F11" s="94">
        <f>SUM(F13:F20)</f>
        <v>8871.5999999999985</v>
      </c>
      <c r="G11" s="94">
        <f t="shared" ref="G11:K11" si="1">SUM(G13:G20)</f>
        <v>1052.5999999999999</v>
      </c>
      <c r="H11" s="94">
        <f t="shared" si="1"/>
        <v>0</v>
      </c>
      <c r="I11" s="94">
        <f t="shared" si="1"/>
        <v>0</v>
      </c>
      <c r="J11" s="94">
        <f t="shared" si="1"/>
        <v>0</v>
      </c>
      <c r="K11" s="94">
        <f t="shared" si="1"/>
        <v>0</v>
      </c>
    </row>
    <row r="12" spans="1:11" ht="38.25" customHeight="1" x14ac:dyDescent="0.25">
      <c r="A12" s="89"/>
      <c r="B12" s="84"/>
      <c r="C12" s="87"/>
      <c r="D12" s="51" t="s">
        <v>49</v>
      </c>
      <c r="E12" s="87"/>
      <c r="F12" s="95"/>
      <c r="G12" s="95"/>
      <c r="H12" s="95"/>
      <c r="I12" s="95"/>
      <c r="J12" s="95"/>
      <c r="K12" s="95"/>
    </row>
    <row r="13" spans="1:11" ht="99.75" customHeight="1" x14ac:dyDescent="0.25">
      <c r="A13" s="88" t="s">
        <v>15</v>
      </c>
      <c r="B13" s="83" t="s">
        <v>208</v>
      </c>
      <c r="C13" s="86" t="s">
        <v>130</v>
      </c>
      <c r="D13" s="51" t="s">
        <v>48</v>
      </c>
      <c r="E13" s="86" t="s">
        <v>50</v>
      </c>
      <c r="F13" s="94">
        <v>2604.1999999999998</v>
      </c>
      <c r="G13" s="94">
        <v>0</v>
      </c>
      <c r="H13" s="94">
        <v>0</v>
      </c>
      <c r="I13" s="94">
        <v>0</v>
      </c>
      <c r="J13" s="94">
        <v>0</v>
      </c>
      <c r="K13" s="94">
        <v>0</v>
      </c>
    </row>
    <row r="14" spans="1:11" ht="40.5" customHeight="1" x14ac:dyDescent="0.25">
      <c r="A14" s="89"/>
      <c r="B14" s="84"/>
      <c r="C14" s="87"/>
      <c r="D14" s="51" t="s">
        <v>49</v>
      </c>
      <c r="E14" s="87"/>
      <c r="F14" s="95"/>
      <c r="G14" s="95"/>
      <c r="H14" s="95"/>
      <c r="I14" s="95"/>
      <c r="J14" s="95"/>
      <c r="K14" s="95"/>
    </row>
    <row r="15" spans="1:11" ht="104.25" customHeight="1" x14ac:dyDescent="0.25">
      <c r="A15" s="88" t="s">
        <v>16</v>
      </c>
      <c r="B15" s="83" t="s">
        <v>209</v>
      </c>
      <c r="C15" s="86" t="s">
        <v>53</v>
      </c>
      <c r="D15" s="51" t="s">
        <v>48</v>
      </c>
      <c r="E15" s="86" t="s">
        <v>51</v>
      </c>
      <c r="F15" s="94">
        <v>4837</v>
      </c>
      <c r="G15" s="94">
        <v>0</v>
      </c>
      <c r="H15" s="94">
        <v>0</v>
      </c>
      <c r="I15" s="94">
        <v>0</v>
      </c>
      <c r="J15" s="94">
        <v>0</v>
      </c>
      <c r="K15" s="94">
        <v>0</v>
      </c>
    </row>
    <row r="16" spans="1:11" ht="42" customHeight="1" x14ac:dyDescent="0.25">
      <c r="A16" s="89"/>
      <c r="B16" s="84"/>
      <c r="C16" s="87"/>
      <c r="D16" s="51" t="s">
        <v>49</v>
      </c>
      <c r="E16" s="87"/>
      <c r="F16" s="95"/>
      <c r="G16" s="95"/>
      <c r="H16" s="95"/>
      <c r="I16" s="95"/>
      <c r="J16" s="95"/>
      <c r="K16" s="95"/>
    </row>
    <row r="17" spans="1:12" ht="100.5" customHeight="1" x14ac:dyDescent="0.25">
      <c r="A17" s="88" t="s">
        <v>30</v>
      </c>
      <c r="B17" s="83" t="s">
        <v>210</v>
      </c>
      <c r="C17" s="86" t="s">
        <v>54</v>
      </c>
      <c r="D17" s="51" t="s">
        <v>48</v>
      </c>
      <c r="E17" s="86" t="s">
        <v>52</v>
      </c>
      <c r="F17" s="94">
        <v>1052.5999999999999</v>
      </c>
      <c r="G17" s="94">
        <v>1052.5999999999999</v>
      </c>
      <c r="H17" s="94">
        <v>0</v>
      </c>
      <c r="I17" s="94">
        <v>0</v>
      </c>
      <c r="J17" s="94">
        <v>0</v>
      </c>
      <c r="K17" s="94">
        <v>0</v>
      </c>
    </row>
    <row r="18" spans="1:12" ht="37.5" x14ac:dyDescent="0.25">
      <c r="A18" s="89"/>
      <c r="B18" s="84"/>
      <c r="C18" s="87"/>
      <c r="D18" s="51" t="s">
        <v>49</v>
      </c>
      <c r="E18" s="87"/>
      <c r="F18" s="95"/>
      <c r="G18" s="95"/>
      <c r="H18" s="95"/>
      <c r="I18" s="95"/>
      <c r="J18" s="95"/>
      <c r="K18" s="95"/>
    </row>
    <row r="19" spans="1:12" ht="96.75" customHeight="1" x14ac:dyDescent="0.25">
      <c r="A19" s="88" t="s">
        <v>31</v>
      </c>
      <c r="B19" s="83" t="s">
        <v>212</v>
      </c>
      <c r="C19" s="86" t="s">
        <v>132</v>
      </c>
      <c r="D19" s="51" t="s">
        <v>48</v>
      </c>
      <c r="E19" s="86" t="s">
        <v>131</v>
      </c>
      <c r="F19" s="94">
        <v>377.8</v>
      </c>
      <c r="G19" s="94">
        <v>0</v>
      </c>
      <c r="H19" s="94">
        <v>0</v>
      </c>
      <c r="I19" s="94">
        <v>0</v>
      </c>
      <c r="J19" s="94">
        <v>0</v>
      </c>
      <c r="K19" s="94">
        <v>0</v>
      </c>
    </row>
    <row r="20" spans="1:12" ht="37.5" x14ac:dyDescent="0.25">
      <c r="A20" s="89"/>
      <c r="B20" s="84"/>
      <c r="C20" s="87"/>
      <c r="D20" s="51" t="s">
        <v>49</v>
      </c>
      <c r="E20" s="87"/>
      <c r="F20" s="95"/>
      <c r="G20" s="95"/>
      <c r="H20" s="95"/>
      <c r="I20" s="95"/>
      <c r="J20" s="95"/>
      <c r="K20" s="95"/>
    </row>
    <row r="21" spans="1:12" ht="44.25" customHeight="1" x14ac:dyDescent="0.25">
      <c r="A21" s="52" t="s">
        <v>41</v>
      </c>
      <c r="B21" s="101" t="s">
        <v>136</v>
      </c>
      <c r="C21" s="102"/>
      <c r="D21" s="102"/>
      <c r="E21" s="103"/>
      <c r="F21" s="41">
        <f>SUM(F22:F27)</f>
        <v>4582.8999999999996</v>
      </c>
      <c r="G21" s="41">
        <f t="shared" ref="G21:K21" si="2">SUM(G22:G27)</f>
        <v>2469.1999999999998</v>
      </c>
      <c r="H21" s="41">
        <f t="shared" si="2"/>
        <v>24691.5</v>
      </c>
      <c r="I21" s="41">
        <f t="shared" si="2"/>
        <v>0</v>
      </c>
      <c r="J21" s="41">
        <f t="shared" si="2"/>
        <v>0</v>
      </c>
      <c r="K21" s="41">
        <f t="shared" si="2"/>
        <v>0</v>
      </c>
      <c r="L21" s="7"/>
    </row>
    <row r="22" spans="1:12" ht="112.5" customHeight="1" x14ac:dyDescent="0.25">
      <c r="A22" s="88" t="s">
        <v>42</v>
      </c>
      <c r="B22" s="83" t="s">
        <v>205</v>
      </c>
      <c r="C22" s="86" t="s">
        <v>137</v>
      </c>
      <c r="D22" s="51" t="s">
        <v>48</v>
      </c>
      <c r="E22" s="86" t="s">
        <v>160</v>
      </c>
      <c r="F22" s="94">
        <v>2113.6999999999998</v>
      </c>
      <c r="G22" s="94">
        <v>0</v>
      </c>
      <c r="H22" s="94">
        <v>0</v>
      </c>
      <c r="I22" s="94">
        <v>0</v>
      </c>
      <c r="J22" s="94">
        <v>0</v>
      </c>
      <c r="K22" s="94">
        <v>0</v>
      </c>
      <c r="L22" s="6"/>
    </row>
    <row r="23" spans="1:12" ht="45" customHeight="1" x14ac:dyDescent="0.25">
      <c r="A23" s="89"/>
      <c r="B23" s="84"/>
      <c r="C23" s="87"/>
      <c r="D23" s="51" t="s">
        <v>141</v>
      </c>
      <c r="E23" s="87"/>
      <c r="F23" s="95"/>
      <c r="G23" s="95"/>
      <c r="H23" s="95"/>
      <c r="I23" s="95"/>
      <c r="J23" s="95"/>
      <c r="K23" s="95"/>
    </row>
    <row r="24" spans="1:12" ht="112.5" x14ac:dyDescent="0.25">
      <c r="A24" s="88" t="s">
        <v>43</v>
      </c>
      <c r="B24" s="83" t="s">
        <v>204</v>
      </c>
      <c r="C24" s="86" t="s">
        <v>138</v>
      </c>
      <c r="D24" s="51" t="s">
        <v>48</v>
      </c>
      <c r="E24" s="86" t="s">
        <v>55</v>
      </c>
      <c r="F24" s="94">
        <v>0</v>
      </c>
      <c r="G24" s="94">
        <v>0</v>
      </c>
      <c r="H24" s="94">
        <v>22222.3</v>
      </c>
      <c r="I24" s="94">
        <v>0</v>
      </c>
      <c r="J24" s="94">
        <v>0</v>
      </c>
      <c r="K24" s="81">
        <v>0</v>
      </c>
    </row>
    <row r="25" spans="1:12" ht="37.5" x14ac:dyDescent="0.25">
      <c r="A25" s="89"/>
      <c r="B25" s="84"/>
      <c r="C25" s="87"/>
      <c r="D25" s="51" t="s">
        <v>141</v>
      </c>
      <c r="E25" s="87"/>
      <c r="F25" s="95"/>
      <c r="G25" s="95"/>
      <c r="H25" s="95"/>
      <c r="I25" s="95"/>
      <c r="J25" s="95"/>
      <c r="K25" s="81"/>
    </row>
    <row r="26" spans="1:12" ht="112.5" x14ac:dyDescent="0.25">
      <c r="A26" s="88" t="s">
        <v>44</v>
      </c>
      <c r="B26" s="83" t="s">
        <v>203</v>
      </c>
      <c r="C26" s="86" t="s">
        <v>139</v>
      </c>
      <c r="D26" s="51" t="s">
        <v>48</v>
      </c>
      <c r="E26" s="86" t="s">
        <v>178</v>
      </c>
      <c r="F26" s="94">
        <v>2469.1999999999998</v>
      </c>
      <c r="G26" s="94">
        <v>2469.1999999999998</v>
      </c>
      <c r="H26" s="94">
        <v>2469.1999999999998</v>
      </c>
      <c r="I26" s="94">
        <v>0</v>
      </c>
      <c r="J26" s="94">
        <v>0</v>
      </c>
      <c r="K26" s="94">
        <v>0</v>
      </c>
    </row>
    <row r="27" spans="1:12" ht="37.5" x14ac:dyDescent="0.25">
      <c r="A27" s="89"/>
      <c r="B27" s="84"/>
      <c r="C27" s="87"/>
      <c r="D27" s="51" t="s">
        <v>141</v>
      </c>
      <c r="E27" s="87"/>
      <c r="F27" s="95"/>
      <c r="G27" s="95"/>
      <c r="H27" s="95"/>
      <c r="I27" s="95"/>
      <c r="J27" s="95"/>
      <c r="K27" s="95"/>
    </row>
    <row r="28" spans="1:12" ht="40.9" customHeight="1" x14ac:dyDescent="0.25">
      <c r="A28" s="54" t="s">
        <v>45</v>
      </c>
      <c r="B28" s="90" t="s">
        <v>144</v>
      </c>
      <c r="C28" s="105"/>
      <c r="D28" s="105"/>
      <c r="E28" s="106"/>
      <c r="F28" s="53">
        <f>SUM(F29:F34)</f>
        <v>4213.8</v>
      </c>
      <c r="G28" s="53">
        <f t="shared" ref="G28:K28" si="3">SUM(G29:G34)</f>
        <v>4213.8</v>
      </c>
      <c r="H28" s="53">
        <f t="shared" si="3"/>
        <v>4213.8</v>
      </c>
      <c r="I28" s="53">
        <f t="shared" si="3"/>
        <v>0</v>
      </c>
      <c r="J28" s="53">
        <f t="shared" si="3"/>
        <v>0</v>
      </c>
      <c r="K28" s="53">
        <f t="shared" si="3"/>
        <v>0</v>
      </c>
    </row>
    <row r="29" spans="1:12" ht="96.75" customHeight="1" x14ac:dyDescent="0.25">
      <c r="A29" s="88" t="s">
        <v>46</v>
      </c>
      <c r="B29" s="83" t="s">
        <v>213</v>
      </c>
      <c r="C29" s="86" t="s">
        <v>179</v>
      </c>
      <c r="D29" s="51" t="s">
        <v>48</v>
      </c>
      <c r="E29" s="86" t="s">
        <v>180</v>
      </c>
      <c r="F29" s="94">
        <v>522.20000000000005</v>
      </c>
      <c r="G29" s="94">
        <v>522.20000000000005</v>
      </c>
      <c r="H29" s="94">
        <v>522.20000000000005</v>
      </c>
      <c r="I29" s="94">
        <v>0</v>
      </c>
      <c r="J29" s="94">
        <v>0</v>
      </c>
      <c r="K29" s="94">
        <v>0</v>
      </c>
    </row>
    <row r="30" spans="1:12" ht="45.75" customHeight="1" x14ac:dyDescent="0.25">
      <c r="A30" s="89"/>
      <c r="B30" s="84"/>
      <c r="C30" s="87"/>
      <c r="D30" s="51" t="s">
        <v>141</v>
      </c>
      <c r="E30" s="87"/>
      <c r="F30" s="95"/>
      <c r="G30" s="95"/>
      <c r="H30" s="95"/>
      <c r="I30" s="95"/>
      <c r="J30" s="95"/>
      <c r="K30" s="95"/>
    </row>
    <row r="31" spans="1:12" ht="112.5" x14ac:dyDescent="0.25">
      <c r="A31" s="82" t="s">
        <v>47</v>
      </c>
      <c r="B31" s="83" t="s">
        <v>237</v>
      </c>
      <c r="C31" s="86" t="s">
        <v>57</v>
      </c>
      <c r="D31" s="51" t="s">
        <v>48</v>
      </c>
      <c r="E31" s="86" t="s">
        <v>56</v>
      </c>
      <c r="F31" s="94">
        <v>2691.6</v>
      </c>
      <c r="G31" s="94">
        <v>2691.6</v>
      </c>
      <c r="H31" s="94">
        <v>2691.6</v>
      </c>
      <c r="I31" s="94">
        <v>0</v>
      </c>
      <c r="J31" s="94">
        <v>0</v>
      </c>
      <c r="K31" s="94">
        <v>0</v>
      </c>
    </row>
    <row r="32" spans="1:12" ht="69" customHeight="1" x14ac:dyDescent="0.25">
      <c r="A32" s="82"/>
      <c r="B32" s="84"/>
      <c r="C32" s="87"/>
      <c r="D32" s="51" t="s">
        <v>141</v>
      </c>
      <c r="E32" s="87"/>
      <c r="F32" s="95"/>
      <c r="G32" s="95"/>
      <c r="H32" s="95"/>
      <c r="I32" s="95"/>
      <c r="J32" s="95"/>
      <c r="K32" s="95"/>
    </row>
    <row r="33" spans="1:11" ht="102.75" customHeight="1" x14ac:dyDescent="0.25">
      <c r="A33" s="88" t="s">
        <v>142</v>
      </c>
      <c r="B33" s="83" t="s">
        <v>214</v>
      </c>
      <c r="C33" s="86" t="s">
        <v>58</v>
      </c>
      <c r="D33" s="51" t="s">
        <v>48</v>
      </c>
      <c r="E33" s="86" t="s">
        <v>61</v>
      </c>
      <c r="F33" s="94">
        <v>1000</v>
      </c>
      <c r="G33" s="94">
        <v>1000</v>
      </c>
      <c r="H33" s="94">
        <v>1000</v>
      </c>
      <c r="I33" s="94">
        <v>0</v>
      </c>
      <c r="J33" s="94">
        <v>0</v>
      </c>
      <c r="K33" s="94">
        <v>0</v>
      </c>
    </row>
    <row r="34" spans="1:11" ht="94.5" customHeight="1" x14ac:dyDescent="0.25">
      <c r="A34" s="89"/>
      <c r="B34" s="84"/>
      <c r="C34" s="87"/>
      <c r="D34" s="51" t="s">
        <v>141</v>
      </c>
      <c r="E34" s="87"/>
      <c r="F34" s="95"/>
      <c r="G34" s="95"/>
      <c r="H34" s="95"/>
      <c r="I34" s="95"/>
      <c r="J34" s="95"/>
      <c r="K34" s="95"/>
    </row>
    <row r="35" spans="1:11" ht="42.75" customHeight="1" x14ac:dyDescent="0.25">
      <c r="A35" s="52" t="s">
        <v>62</v>
      </c>
      <c r="B35" s="90" t="s">
        <v>188</v>
      </c>
      <c r="C35" s="105"/>
      <c r="D35" s="105"/>
      <c r="E35" s="106"/>
      <c r="F35" s="53">
        <f t="shared" ref="F35:K35" si="4">SUM(F36:F45)</f>
        <v>118260.8</v>
      </c>
      <c r="G35" s="53">
        <f t="shared" si="4"/>
        <v>1719.7</v>
      </c>
      <c r="H35" s="53">
        <f t="shared" si="4"/>
        <v>1772.3000000000002</v>
      </c>
      <c r="I35" s="53">
        <f t="shared" si="4"/>
        <v>0</v>
      </c>
      <c r="J35" s="53">
        <f t="shared" si="4"/>
        <v>0</v>
      </c>
      <c r="K35" s="53">
        <f t="shared" si="4"/>
        <v>0</v>
      </c>
    </row>
    <row r="36" spans="1:11" ht="111.75" customHeight="1" x14ac:dyDescent="0.25">
      <c r="A36" s="88" t="s">
        <v>63</v>
      </c>
      <c r="B36" s="83" t="s">
        <v>215</v>
      </c>
      <c r="C36" s="86" t="s">
        <v>146</v>
      </c>
      <c r="D36" s="51" t="s">
        <v>48</v>
      </c>
      <c r="E36" s="86" t="s">
        <v>145</v>
      </c>
      <c r="F36" s="94">
        <v>1326.1</v>
      </c>
      <c r="G36" s="94">
        <v>1376.9</v>
      </c>
      <c r="H36" s="94">
        <v>1376.9</v>
      </c>
      <c r="I36" s="94">
        <v>0</v>
      </c>
      <c r="J36" s="94">
        <v>0</v>
      </c>
      <c r="K36" s="94">
        <v>0</v>
      </c>
    </row>
    <row r="37" spans="1:11" ht="42.75" customHeight="1" x14ac:dyDescent="0.25">
      <c r="A37" s="89"/>
      <c r="B37" s="84"/>
      <c r="C37" s="87"/>
      <c r="D37" s="51" t="s">
        <v>49</v>
      </c>
      <c r="E37" s="87"/>
      <c r="F37" s="95"/>
      <c r="G37" s="95"/>
      <c r="H37" s="95"/>
      <c r="I37" s="95"/>
      <c r="J37" s="95"/>
      <c r="K37" s="95"/>
    </row>
    <row r="38" spans="1:11" ht="108" customHeight="1" x14ac:dyDescent="0.25">
      <c r="A38" s="88" t="s">
        <v>64</v>
      </c>
      <c r="B38" s="83" t="s">
        <v>216</v>
      </c>
      <c r="C38" s="86" t="s">
        <v>148</v>
      </c>
      <c r="D38" s="51" t="s">
        <v>48</v>
      </c>
      <c r="E38" s="86" t="s">
        <v>147</v>
      </c>
      <c r="F38" s="94">
        <v>636.79999999999995</v>
      </c>
      <c r="G38" s="94">
        <v>342.8</v>
      </c>
      <c r="H38" s="94">
        <v>395.4</v>
      </c>
      <c r="I38" s="94">
        <v>0</v>
      </c>
      <c r="J38" s="94">
        <v>0</v>
      </c>
      <c r="K38" s="94">
        <v>0</v>
      </c>
    </row>
    <row r="39" spans="1:11" ht="42.75" customHeight="1" x14ac:dyDescent="0.25">
      <c r="A39" s="89"/>
      <c r="B39" s="84"/>
      <c r="C39" s="87"/>
      <c r="D39" s="51" t="s">
        <v>49</v>
      </c>
      <c r="E39" s="87"/>
      <c r="F39" s="95"/>
      <c r="G39" s="95"/>
      <c r="H39" s="95"/>
      <c r="I39" s="95"/>
      <c r="J39" s="95"/>
      <c r="K39" s="95"/>
    </row>
    <row r="40" spans="1:11" ht="105" customHeight="1" x14ac:dyDescent="0.25">
      <c r="A40" s="82" t="s">
        <v>65</v>
      </c>
      <c r="B40" s="83" t="s">
        <v>243</v>
      </c>
      <c r="C40" s="85" t="s">
        <v>248</v>
      </c>
      <c r="D40" s="51" t="s">
        <v>48</v>
      </c>
      <c r="E40" s="86" t="s">
        <v>166</v>
      </c>
      <c r="F40" s="81">
        <v>185.9</v>
      </c>
      <c r="G40" s="81">
        <v>0</v>
      </c>
      <c r="H40" s="81">
        <v>0</v>
      </c>
      <c r="I40" s="81">
        <v>0</v>
      </c>
      <c r="J40" s="81">
        <v>0</v>
      </c>
      <c r="K40" s="81">
        <v>0</v>
      </c>
    </row>
    <row r="41" spans="1:11" ht="42.75" customHeight="1" x14ac:dyDescent="0.25">
      <c r="A41" s="82"/>
      <c r="B41" s="84"/>
      <c r="C41" s="85"/>
      <c r="D41" s="51" t="s">
        <v>49</v>
      </c>
      <c r="E41" s="87"/>
      <c r="F41" s="81"/>
      <c r="G41" s="81"/>
      <c r="H41" s="81"/>
      <c r="I41" s="81"/>
      <c r="J41" s="81"/>
      <c r="K41" s="81"/>
    </row>
    <row r="42" spans="1:11" ht="117.75" customHeight="1" x14ac:dyDescent="0.25">
      <c r="A42" s="82" t="s">
        <v>244</v>
      </c>
      <c r="B42" s="83" t="s">
        <v>242</v>
      </c>
      <c r="C42" s="85" t="s">
        <v>249</v>
      </c>
      <c r="D42" s="51" t="s">
        <v>48</v>
      </c>
      <c r="E42" s="86" t="s">
        <v>149</v>
      </c>
      <c r="F42" s="81">
        <v>3200</v>
      </c>
      <c r="G42" s="81">
        <v>0</v>
      </c>
      <c r="H42" s="81">
        <v>0</v>
      </c>
      <c r="I42" s="81">
        <v>0</v>
      </c>
      <c r="J42" s="81">
        <v>0</v>
      </c>
      <c r="K42" s="81">
        <v>0</v>
      </c>
    </row>
    <row r="43" spans="1:11" ht="40.5" customHeight="1" x14ac:dyDescent="0.25">
      <c r="A43" s="82"/>
      <c r="B43" s="84"/>
      <c r="C43" s="85"/>
      <c r="D43" s="51" t="s">
        <v>141</v>
      </c>
      <c r="E43" s="87"/>
      <c r="F43" s="81"/>
      <c r="G43" s="81"/>
      <c r="H43" s="81"/>
      <c r="I43" s="81"/>
      <c r="J43" s="81"/>
      <c r="K43" s="81"/>
    </row>
    <row r="44" spans="1:11" ht="105" customHeight="1" x14ac:dyDescent="0.25">
      <c r="A44" s="88" t="s">
        <v>245</v>
      </c>
      <c r="B44" s="83" t="s">
        <v>217</v>
      </c>
      <c r="C44" s="86" t="s">
        <v>150</v>
      </c>
      <c r="D44" s="51" t="s">
        <v>48</v>
      </c>
      <c r="E44" s="86" t="s">
        <v>149</v>
      </c>
      <c r="F44" s="94">
        <v>112912</v>
      </c>
      <c r="G44" s="94">
        <v>0</v>
      </c>
      <c r="H44" s="94">
        <v>0</v>
      </c>
      <c r="I44" s="94">
        <v>0</v>
      </c>
      <c r="J44" s="94">
        <v>0</v>
      </c>
      <c r="K44" s="94">
        <v>0</v>
      </c>
    </row>
    <row r="45" spans="1:11" ht="42.75" customHeight="1" x14ac:dyDescent="0.25">
      <c r="A45" s="89"/>
      <c r="B45" s="84"/>
      <c r="C45" s="87"/>
      <c r="D45" s="51" t="s">
        <v>141</v>
      </c>
      <c r="E45" s="87"/>
      <c r="F45" s="95"/>
      <c r="G45" s="95"/>
      <c r="H45" s="95"/>
      <c r="I45" s="95"/>
      <c r="J45" s="95"/>
      <c r="K45" s="95"/>
    </row>
    <row r="46" spans="1:11" ht="34.5" customHeight="1" x14ac:dyDescent="0.25">
      <c r="A46" s="52" t="s">
        <v>151</v>
      </c>
      <c r="B46" s="90" t="s">
        <v>120</v>
      </c>
      <c r="C46" s="91"/>
      <c r="D46" s="91"/>
      <c r="E46" s="92"/>
      <c r="F46" s="55">
        <f>SUM(F47)</f>
        <v>9991</v>
      </c>
      <c r="G46" s="55">
        <f t="shared" ref="G46:K46" si="5">SUM(G47)</f>
        <v>0</v>
      </c>
      <c r="H46" s="55">
        <f t="shared" si="5"/>
        <v>0</v>
      </c>
      <c r="I46" s="55">
        <f t="shared" si="5"/>
        <v>0</v>
      </c>
      <c r="J46" s="55">
        <f t="shared" si="5"/>
        <v>0</v>
      </c>
      <c r="K46" s="55">
        <f t="shared" si="5"/>
        <v>0</v>
      </c>
    </row>
    <row r="47" spans="1:11" ht="104.25" customHeight="1" x14ac:dyDescent="0.25">
      <c r="A47" s="88" t="s">
        <v>153</v>
      </c>
      <c r="B47" s="83" t="s">
        <v>194</v>
      </c>
      <c r="C47" s="86" t="s">
        <v>152</v>
      </c>
      <c r="D47" s="51" t="s">
        <v>48</v>
      </c>
      <c r="E47" s="86" t="s">
        <v>160</v>
      </c>
      <c r="F47" s="94">
        <v>9991</v>
      </c>
      <c r="G47" s="94">
        <v>0</v>
      </c>
      <c r="H47" s="94">
        <v>0</v>
      </c>
      <c r="I47" s="94">
        <v>0</v>
      </c>
      <c r="J47" s="94">
        <v>0</v>
      </c>
      <c r="K47" s="94">
        <v>0</v>
      </c>
    </row>
    <row r="48" spans="1:11" ht="42.75" customHeight="1" x14ac:dyDescent="0.25">
      <c r="A48" s="89"/>
      <c r="B48" s="84"/>
      <c r="C48" s="87"/>
      <c r="D48" s="51" t="s">
        <v>141</v>
      </c>
      <c r="E48" s="87"/>
      <c r="F48" s="95"/>
      <c r="G48" s="95"/>
      <c r="H48" s="95"/>
      <c r="I48" s="95"/>
      <c r="J48" s="95"/>
      <c r="K48" s="95"/>
    </row>
    <row r="49" spans="1:11" ht="36.75" customHeight="1" x14ac:dyDescent="0.25">
      <c r="A49" s="52" t="s">
        <v>154</v>
      </c>
      <c r="B49" s="90" t="s">
        <v>156</v>
      </c>
      <c r="C49" s="105"/>
      <c r="D49" s="105"/>
      <c r="E49" s="106"/>
      <c r="F49" s="55">
        <v>7000</v>
      </c>
      <c r="G49" s="55">
        <f>SUM(G50:G53)</f>
        <v>252525.2</v>
      </c>
      <c r="H49" s="55">
        <v>0</v>
      </c>
      <c r="I49" s="55">
        <v>0</v>
      </c>
      <c r="J49" s="55">
        <v>0</v>
      </c>
      <c r="K49" s="55">
        <v>0</v>
      </c>
    </row>
    <row r="50" spans="1:11" ht="108" customHeight="1" x14ac:dyDescent="0.25">
      <c r="A50" s="88" t="s">
        <v>157</v>
      </c>
      <c r="B50" s="83" t="s">
        <v>192</v>
      </c>
      <c r="C50" s="86" t="s">
        <v>159</v>
      </c>
      <c r="D50" s="51" t="s">
        <v>48</v>
      </c>
      <c r="E50" s="86" t="s">
        <v>160</v>
      </c>
      <c r="F50" s="94">
        <v>7000</v>
      </c>
      <c r="G50" s="94">
        <v>0</v>
      </c>
      <c r="H50" s="94">
        <v>0</v>
      </c>
      <c r="I50" s="94">
        <v>0</v>
      </c>
      <c r="J50" s="94">
        <v>0</v>
      </c>
      <c r="K50" s="94">
        <v>0</v>
      </c>
    </row>
    <row r="51" spans="1:11" ht="42.75" customHeight="1" x14ac:dyDescent="0.25">
      <c r="A51" s="89"/>
      <c r="B51" s="84"/>
      <c r="C51" s="87"/>
      <c r="D51" s="51" t="s">
        <v>141</v>
      </c>
      <c r="E51" s="87"/>
      <c r="F51" s="95"/>
      <c r="G51" s="95"/>
      <c r="H51" s="95"/>
      <c r="I51" s="95"/>
      <c r="J51" s="95"/>
      <c r="K51" s="95"/>
    </row>
    <row r="52" spans="1:11" ht="99.75" customHeight="1" x14ac:dyDescent="0.25">
      <c r="A52" s="88" t="s">
        <v>158</v>
      </c>
      <c r="B52" s="83" t="s">
        <v>193</v>
      </c>
      <c r="C52" s="86" t="s">
        <v>218</v>
      </c>
      <c r="D52" s="51" t="s">
        <v>48</v>
      </c>
      <c r="E52" s="86" t="s">
        <v>160</v>
      </c>
      <c r="F52" s="94">
        <v>0</v>
      </c>
      <c r="G52" s="94">
        <v>252525.2</v>
      </c>
      <c r="H52" s="94">
        <v>0</v>
      </c>
      <c r="I52" s="94">
        <v>0</v>
      </c>
      <c r="J52" s="94">
        <v>0</v>
      </c>
      <c r="K52" s="94">
        <v>0</v>
      </c>
    </row>
    <row r="53" spans="1:11" ht="42.75" customHeight="1" x14ac:dyDescent="0.25">
      <c r="A53" s="89"/>
      <c r="B53" s="84"/>
      <c r="C53" s="87"/>
      <c r="D53" s="51" t="s">
        <v>141</v>
      </c>
      <c r="E53" s="87"/>
      <c r="F53" s="95"/>
      <c r="G53" s="95"/>
      <c r="H53" s="95"/>
      <c r="I53" s="95"/>
      <c r="J53" s="95"/>
      <c r="K53" s="95"/>
    </row>
    <row r="54" spans="1:11" ht="31.5" customHeight="1" x14ac:dyDescent="0.25">
      <c r="A54" s="52" t="s">
        <v>163</v>
      </c>
      <c r="B54" s="90" t="s">
        <v>170</v>
      </c>
      <c r="C54" s="105"/>
      <c r="D54" s="105"/>
      <c r="E54" s="106"/>
      <c r="F54" s="55">
        <f>SUM(F55:F58)</f>
        <v>22765.5</v>
      </c>
      <c r="G54" s="55">
        <f t="shared" ref="G54:K54" si="6">SUM(G55:G58)</f>
        <v>0</v>
      </c>
      <c r="H54" s="55">
        <f t="shared" si="6"/>
        <v>0</v>
      </c>
      <c r="I54" s="55">
        <f t="shared" si="6"/>
        <v>0</v>
      </c>
      <c r="J54" s="55">
        <f t="shared" si="6"/>
        <v>0</v>
      </c>
      <c r="K54" s="55">
        <f t="shared" si="6"/>
        <v>0</v>
      </c>
    </row>
    <row r="55" spans="1:11" ht="108.75" customHeight="1" x14ac:dyDescent="0.25">
      <c r="A55" s="88" t="s">
        <v>164</v>
      </c>
      <c r="B55" s="83" t="s">
        <v>219</v>
      </c>
      <c r="C55" s="86" t="s">
        <v>168</v>
      </c>
      <c r="D55" s="51" t="s">
        <v>48</v>
      </c>
      <c r="E55" s="86" t="s">
        <v>166</v>
      </c>
      <c r="F55" s="94">
        <v>18953.8</v>
      </c>
      <c r="G55" s="94">
        <v>0</v>
      </c>
      <c r="H55" s="94">
        <v>0</v>
      </c>
      <c r="I55" s="94">
        <v>0</v>
      </c>
      <c r="J55" s="94">
        <v>0</v>
      </c>
      <c r="K55" s="94">
        <v>0</v>
      </c>
    </row>
    <row r="56" spans="1:11" ht="44.25" customHeight="1" x14ac:dyDescent="0.25">
      <c r="A56" s="89"/>
      <c r="B56" s="84"/>
      <c r="C56" s="87"/>
      <c r="D56" s="51" t="s">
        <v>49</v>
      </c>
      <c r="E56" s="87"/>
      <c r="F56" s="95"/>
      <c r="G56" s="95"/>
      <c r="H56" s="95"/>
      <c r="I56" s="95"/>
      <c r="J56" s="95"/>
      <c r="K56" s="95"/>
    </row>
    <row r="57" spans="1:11" ht="129" customHeight="1" x14ac:dyDescent="0.25">
      <c r="A57" s="88" t="s">
        <v>165</v>
      </c>
      <c r="B57" s="83" t="s">
        <v>220</v>
      </c>
      <c r="C57" s="86" t="s">
        <v>167</v>
      </c>
      <c r="D57" s="51" t="s">
        <v>48</v>
      </c>
      <c r="E57" s="86" t="s">
        <v>166</v>
      </c>
      <c r="F57" s="94">
        <v>3811.7</v>
      </c>
      <c r="G57" s="94">
        <v>0</v>
      </c>
      <c r="H57" s="94">
        <v>0</v>
      </c>
      <c r="I57" s="94">
        <v>0</v>
      </c>
      <c r="J57" s="94">
        <v>0</v>
      </c>
      <c r="K57" s="94">
        <v>0</v>
      </c>
    </row>
    <row r="58" spans="1:11" ht="85.5" customHeight="1" x14ac:dyDescent="0.25">
      <c r="A58" s="89"/>
      <c r="B58" s="84"/>
      <c r="C58" s="87"/>
      <c r="D58" s="51" t="s">
        <v>49</v>
      </c>
      <c r="E58" s="87"/>
      <c r="F58" s="95"/>
      <c r="G58" s="95"/>
      <c r="H58" s="95"/>
      <c r="I58" s="95"/>
      <c r="J58" s="95"/>
      <c r="K58" s="95"/>
    </row>
    <row r="59" spans="1:11" ht="36" customHeight="1" x14ac:dyDescent="0.25">
      <c r="A59" s="52" t="s">
        <v>171</v>
      </c>
      <c r="B59" s="90" t="s">
        <v>173</v>
      </c>
      <c r="C59" s="91"/>
      <c r="D59" s="91"/>
      <c r="E59" s="92"/>
      <c r="F59" s="55"/>
      <c r="G59" s="55"/>
      <c r="H59" s="55"/>
      <c r="I59" s="55"/>
      <c r="J59" s="55"/>
      <c r="K59" s="55"/>
    </row>
    <row r="60" spans="1:11" ht="108.75" customHeight="1" x14ac:dyDescent="0.25">
      <c r="A60" s="82" t="s">
        <v>174</v>
      </c>
      <c r="B60" s="93" t="s">
        <v>221</v>
      </c>
      <c r="C60" s="85" t="s">
        <v>183</v>
      </c>
      <c r="D60" s="51" t="s">
        <v>48</v>
      </c>
      <c r="E60" s="85" t="s">
        <v>175</v>
      </c>
      <c r="F60" s="81">
        <v>0</v>
      </c>
      <c r="G60" s="81">
        <v>0</v>
      </c>
      <c r="H60" s="81">
        <v>4775.5</v>
      </c>
      <c r="I60" s="81">
        <v>0</v>
      </c>
      <c r="J60" s="81">
        <v>0</v>
      </c>
      <c r="K60" s="81">
        <v>0</v>
      </c>
    </row>
    <row r="61" spans="1:11" ht="42.75" customHeight="1" x14ac:dyDescent="0.25">
      <c r="A61" s="82"/>
      <c r="B61" s="93"/>
      <c r="C61" s="85"/>
      <c r="D61" s="51" t="s">
        <v>49</v>
      </c>
      <c r="E61" s="85"/>
      <c r="F61" s="81"/>
      <c r="G61" s="81"/>
      <c r="H61" s="81"/>
      <c r="I61" s="81"/>
      <c r="J61" s="81"/>
      <c r="K61" s="81"/>
    </row>
    <row r="63" spans="1:11" ht="18.75" x14ac:dyDescent="0.25">
      <c r="A63" s="2"/>
    </row>
    <row r="64" spans="1:11" x14ac:dyDescent="0.25">
      <c r="A64" s="104"/>
      <c r="B64" s="104"/>
      <c r="C64" s="104"/>
      <c r="D64" s="104"/>
      <c r="E64" s="104"/>
      <c r="F64" s="104"/>
      <c r="G64" s="104"/>
      <c r="H64" s="104"/>
      <c r="I64" s="104"/>
      <c r="J64" s="104"/>
      <c r="K64" s="104"/>
    </row>
    <row r="65" spans="1:11" ht="15.75" customHeight="1" x14ac:dyDescent="0.25">
      <c r="A65" s="104"/>
      <c r="B65" s="104"/>
      <c r="C65" s="104"/>
      <c r="D65" s="104"/>
      <c r="E65" s="104"/>
      <c r="F65" s="104"/>
      <c r="G65" s="104"/>
      <c r="H65" s="104"/>
      <c r="I65" s="104"/>
      <c r="J65" s="104"/>
      <c r="K65" s="104"/>
    </row>
    <row r="66" spans="1:11" ht="18.75" x14ac:dyDescent="0.25">
      <c r="A66" s="2"/>
    </row>
  </sheetData>
  <mergeCells count="249">
    <mergeCell ref="K52:K53"/>
    <mergeCell ref="A52:A53"/>
    <mergeCell ref="B52:B53"/>
    <mergeCell ref="C52:C53"/>
    <mergeCell ref="E52:E53"/>
    <mergeCell ref="F52:F53"/>
    <mergeCell ref="G52:G53"/>
    <mergeCell ref="H52:H53"/>
    <mergeCell ref="I52:I53"/>
    <mergeCell ref="J52:J53"/>
    <mergeCell ref="I47:I48"/>
    <mergeCell ref="J47:J48"/>
    <mergeCell ref="K47:K48"/>
    <mergeCell ref="B49:E49"/>
    <mergeCell ref="A50:A51"/>
    <mergeCell ref="B50:B51"/>
    <mergeCell ref="C50:C51"/>
    <mergeCell ref="E50:E51"/>
    <mergeCell ref="F50:F51"/>
    <mergeCell ref="G50:G51"/>
    <mergeCell ref="H50:H51"/>
    <mergeCell ref="I50:I51"/>
    <mergeCell ref="J50:J51"/>
    <mergeCell ref="K50:K51"/>
    <mergeCell ref="A29:A30"/>
    <mergeCell ref="B46:E46"/>
    <mergeCell ref="A47:A48"/>
    <mergeCell ref="B47:B48"/>
    <mergeCell ref="C47:C48"/>
    <mergeCell ref="E47:E48"/>
    <mergeCell ref="F47:F48"/>
    <mergeCell ref="G47:G48"/>
    <mergeCell ref="H47:H48"/>
    <mergeCell ref="A33:A34"/>
    <mergeCell ref="B35:E35"/>
    <mergeCell ref="C36:C37"/>
    <mergeCell ref="B36:B37"/>
    <mergeCell ref="A36:A37"/>
    <mergeCell ref="A38:A39"/>
    <mergeCell ref="B38:B39"/>
    <mergeCell ref="C38:C39"/>
    <mergeCell ref="B44:B45"/>
    <mergeCell ref="C44:C45"/>
    <mergeCell ref="A44:A45"/>
    <mergeCell ref="E36:E37"/>
    <mergeCell ref="E38:E39"/>
    <mergeCell ref="E44:E45"/>
    <mergeCell ref="A31:A32"/>
    <mergeCell ref="J33:J34"/>
    <mergeCell ref="K33:K34"/>
    <mergeCell ref="B29:B30"/>
    <mergeCell ref="C29:C30"/>
    <mergeCell ref="E29:E30"/>
    <mergeCell ref="F29:F30"/>
    <mergeCell ref="G29:G30"/>
    <mergeCell ref="H29:H30"/>
    <mergeCell ref="I29:I30"/>
    <mergeCell ref="J29:J30"/>
    <mergeCell ref="K29:K30"/>
    <mergeCell ref="B33:B34"/>
    <mergeCell ref="E33:E34"/>
    <mergeCell ref="F33:F34"/>
    <mergeCell ref="G33:G34"/>
    <mergeCell ref="H33:H34"/>
    <mergeCell ref="I33:I34"/>
    <mergeCell ref="J31:J32"/>
    <mergeCell ref="K31:K32"/>
    <mergeCell ref="C33:C34"/>
    <mergeCell ref="F19:F20"/>
    <mergeCell ref="G19:G20"/>
    <mergeCell ref="H19:H20"/>
    <mergeCell ref="I19:I20"/>
    <mergeCell ref="J19:J20"/>
    <mergeCell ref="K19:K20"/>
    <mergeCell ref="A19:A20"/>
    <mergeCell ref="B9:B10"/>
    <mergeCell ref="C9:C10"/>
    <mergeCell ref="E9:E10"/>
    <mergeCell ref="B13:B14"/>
    <mergeCell ref="C13:C14"/>
    <mergeCell ref="A13:A14"/>
    <mergeCell ref="E13:E14"/>
    <mergeCell ref="F13:F14"/>
    <mergeCell ref="G13:G14"/>
    <mergeCell ref="H13:H14"/>
    <mergeCell ref="I13:I14"/>
    <mergeCell ref="J13:J14"/>
    <mergeCell ref="F15:F16"/>
    <mergeCell ref="G15:G16"/>
    <mergeCell ref="H15:H16"/>
    <mergeCell ref="I15:I16"/>
    <mergeCell ref="J15:J16"/>
    <mergeCell ref="G2:K2"/>
    <mergeCell ref="F44:F45"/>
    <mergeCell ref="G44:G45"/>
    <mergeCell ref="H44:H45"/>
    <mergeCell ref="I44:I45"/>
    <mergeCell ref="J44:J45"/>
    <mergeCell ref="K44:K45"/>
    <mergeCell ref="F36:F37"/>
    <mergeCell ref="G36:G37"/>
    <mergeCell ref="H36:H37"/>
    <mergeCell ref="I36:I37"/>
    <mergeCell ref="J36:J37"/>
    <mergeCell ref="K36:K37"/>
    <mergeCell ref="F38:F39"/>
    <mergeCell ref="G38:G39"/>
    <mergeCell ref="H38:H39"/>
    <mergeCell ref="I38:I39"/>
    <mergeCell ref="J38:J39"/>
    <mergeCell ref="K38:K39"/>
    <mergeCell ref="K26:K27"/>
    <mergeCell ref="F31:F32"/>
    <mergeCell ref="G31:G32"/>
    <mergeCell ref="H31:H32"/>
    <mergeCell ref="I31:I32"/>
    <mergeCell ref="F26:F27"/>
    <mergeCell ref="G26:G27"/>
    <mergeCell ref="H26:H27"/>
    <mergeCell ref="I26:I27"/>
    <mergeCell ref="J26:J27"/>
    <mergeCell ref="K22:K23"/>
    <mergeCell ref="F24:F25"/>
    <mergeCell ref="G24:G25"/>
    <mergeCell ref="H24:H25"/>
    <mergeCell ref="I24:I25"/>
    <mergeCell ref="J24:J25"/>
    <mergeCell ref="K24:K25"/>
    <mergeCell ref="F22:F23"/>
    <mergeCell ref="G22:G23"/>
    <mergeCell ref="H22:H23"/>
    <mergeCell ref="I22:I23"/>
    <mergeCell ref="J22:J23"/>
    <mergeCell ref="K15:K16"/>
    <mergeCell ref="K17:K18"/>
    <mergeCell ref="F9:F10"/>
    <mergeCell ref="G9:G10"/>
    <mergeCell ref="H9:H10"/>
    <mergeCell ref="I9:I10"/>
    <mergeCell ref="J9:J10"/>
    <mergeCell ref="K9:K10"/>
    <mergeCell ref="F17:F18"/>
    <mergeCell ref="G17:G18"/>
    <mergeCell ref="H17:H18"/>
    <mergeCell ref="I17:I18"/>
    <mergeCell ref="J17:J18"/>
    <mergeCell ref="K13:K14"/>
    <mergeCell ref="A64:K64"/>
    <mergeCell ref="A65:K65"/>
    <mergeCell ref="A24:A25"/>
    <mergeCell ref="B24:B25"/>
    <mergeCell ref="C24:C25"/>
    <mergeCell ref="A26:A27"/>
    <mergeCell ref="B26:B27"/>
    <mergeCell ref="C26:C27"/>
    <mergeCell ref="E24:E25"/>
    <mergeCell ref="E26:E27"/>
    <mergeCell ref="B28:E28"/>
    <mergeCell ref="E31:E32"/>
    <mergeCell ref="C31:C32"/>
    <mergeCell ref="B31:B32"/>
    <mergeCell ref="B54:E54"/>
    <mergeCell ref="B55:B56"/>
    <mergeCell ref="A55:A56"/>
    <mergeCell ref="C55:C56"/>
    <mergeCell ref="E55:E56"/>
    <mergeCell ref="F55:F56"/>
    <mergeCell ref="G55:G56"/>
    <mergeCell ref="H55:H56"/>
    <mergeCell ref="I55:I56"/>
    <mergeCell ref="J55:J56"/>
    <mergeCell ref="B19:B20"/>
    <mergeCell ref="C19:C20"/>
    <mergeCell ref="A22:A23"/>
    <mergeCell ref="B22:B23"/>
    <mergeCell ref="C22:C23"/>
    <mergeCell ref="B21:E21"/>
    <mergeCell ref="E19:E20"/>
    <mergeCell ref="A15:A16"/>
    <mergeCell ref="B15:B16"/>
    <mergeCell ref="C15:C16"/>
    <mergeCell ref="A17:A18"/>
    <mergeCell ref="B17:B18"/>
    <mergeCell ref="C17:C18"/>
    <mergeCell ref="E15:E16"/>
    <mergeCell ref="E17:E18"/>
    <mergeCell ref="E22:E23"/>
    <mergeCell ref="G3:K3"/>
    <mergeCell ref="A4:K4"/>
    <mergeCell ref="C5:C6"/>
    <mergeCell ref="A5:A6"/>
    <mergeCell ref="C11:C12"/>
    <mergeCell ref="B11:B12"/>
    <mergeCell ref="B5:B6"/>
    <mergeCell ref="D5:D6"/>
    <mergeCell ref="E5:E6"/>
    <mergeCell ref="F5:K5"/>
    <mergeCell ref="B8:E8"/>
    <mergeCell ref="A11:A12"/>
    <mergeCell ref="E11:E12"/>
    <mergeCell ref="F11:F12"/>
    <mergeCell ref="G11:G12"/>
    <mergeCell ref="H11:H12"/>
    <mergeCell ref="I11:I12"/>
    <mergeCell ref="J11:J12"/>
    <mergeCell ref="K11:K12"/>
    <mergeCell ref="A9:A10"/>
    <mergeCell ref="K55:K56"/>
    <mergeCell ref="B57:B58"/>
    <mergeCell ref="C57:C58"/>
    <mergeCell ref="E57:E58"/>
    <mergeCell ref="F57:F58"/>
    <mergeCell ref="G57:G58"/>
    <mergeCell ref="H57:H58"/>
    <mergeCell ref="I57:I58"/>
    <mergeCell ref="J57:J58"/>
    <mergeCell ref="K57:K58"/>
    <mergeCell ref="I60:I61"/>
    <mergeCell ref="J60:J61"/>
    <mergeCell ref="K60:K61"/>
    <mergeCell ref="A57:A58"/>
    <mergeCell ref="B59:E59"/>
    <mergeCell ref="B60:B61"/>
    <mergeCell ref="A60:A61"/>
    <mergeCell ref="C60:C61"/>
    <mergeCell ref="E60:E61"/>
    <mergeCell ref="F60:F61"/>
    <mergeCell ref="G60:G61"/>
    <mergeCell ref="H60:H61"/>
    <mergeCell ref="A40:A41"/>
    <mergeCell ref="A42:A43"/>
    <mergeCell ref="B40:B41"/>
    <mergeCell ref="B42:B43"/>
    <mergeCell ref="C40:C41"/>
    <mergeCell ref="C42:C43"/>
    <mergeCell ref="E40:E41"/>
    <mergeCell ref="E42:E43"/>
    <mergeCell ref="F40:F41"/>
    <mergeCell ref="G40:G41"/>
    <mergeCell ref="H40:H41"/>
    <mergeCell ref="I40:I41"/>
    <mergeCell ref="J40:J41"/>
    <mergeCell ref="K40:K41"/>
    <mergeCell ref="F42:F43"/>
    <mergeCell ref="G42:G43"/>
    <mergeCell ref="H42:H43"/>
    <mergeCell ref="I42:I43"/>
    <mergeCell ref="J42:J43"/>
    <mergeCell ref="K42:K43"/>
  </mergeCells>
  <pageMargins left="0.70866141732283472" right="0.70866141732283472" top="0.74803149606299213" bottom="0.74803149606299213" header="0.31496062992125984" footer="0.31496062992125984"/>
  <pageSetup paperSize="9" scale="38" orientation="landscape" r:id="rId1"/>
  <rowBreaks count="4" manualBreakCount="4">
    <brk id="20" max="16383" man="1"/>
    <brk id="34" max="10" man="1"/>
    <brk id="53" max="10" man="1"/>
    <brk id="6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view="pageBreakPreview" topLeftCell="A31" zoomScaleNormal="100" zoomScaleSheetLayoutView="100" workbookViewId="0">
      <selection activeCell="M10" sqref="M10"/>
    </sheetView>
  </sheetViews>
  <sheetFormatPr defaultRowHeight="15" x14ac:dyDescent="0.25"/>
  <cols>
    <col min="1" max="1" width="6.28515625" style="4" customWidth="1"/>
    <col min="2" max="2" width="37.140625" style="20" customWidth="1"/>
    <col min="3" max="5" width="12.85546875" style="20" customWidth="1"/>
    <col min="6" max="6" width="12.5703125" style="20" customWidth="1"/>
    <col min="7" max="8" width="15" style="20" customWidth="1"/>
    <col min="9" max="9" width="11.5703125" style="20" customWidth="1"/>
  </cols>
  <sheetData>
    <row r="1" spans="1:9" ht="24.75" customHeight="1" x14ac:dyDescent="0.25">
      <c r="E1" s="121" t="s">
        <v>73</v>
      </c>
      <c r="F1" s="121"/>
      <c r="G1" s="121"/>
      <c r="H1" s="121"/>
      <c r="I1" s="121"/>
    </row>
    <row r="2" spans="1:9" ht="58.5" customHeight="1" x14ac:dyDescent="0.25">
      <c r="A2" s="77" t="s">
        <v>122</v>
      </c>
      <c r="B2" s="77"/>
      <c r="C2" s="77"/>
      <c r="D2" s="77"/>
      <c r="E2" s="77"/>
      <c r="F2" s="77"/>
      <c r="G2" s="77"/>
      <c r="H2" s="77"/>
      <c r="I2" s="77"/>
    </row>
    <row r="3" spans="1:9" ht="12.75" customHeight="1" x14ac:dyDescent="0.25">
      <c r="A3" s="15"/>
    </row>
    <row r="4" spans="1:9" ht="27.75" customHeight="1" x14ac:dyDescent="0.25">
      <c r="A4" s="115" t="s">
        <v>9</v>
      </c>
      <c r="B4" s="117" t="s">
        <v>21</v>
      </c>
      <c r="C4" s="117" t="s">
        <v>22</v>
      </c>
      <c r="D4" s="117"/>
      <c r="E4" s="117"/>
      <c r="F4" s="117"/>
      <c r="G4" s="117"/>
      <c r="H4" s="117"/>
      <c r="I4" s="117"/>
    </row>
    <row r="5" spans="1:9" ht="20.25" customHeight="1" x14ac:dyDescent="0.25">
      <c r="A5" s="116"/>
      <c r="B5" s="117"/>
      <c r="C5" s="70">
        <v>2025</v>
      </c>
      <c r="D5" s="70">
        <v>2026</v>
      </c>
      <c r="E5" s="70">
        <v>2027</v>
      </c>
      <c r="F5" s="70">
        <v>2028</v>
      </c>
      <c r="G5" s="70">
        <v>2029</v>
      </c>
      <c r="H5" s="70">
        <v>2030</v>
      </c>
      <c r="I5" s="70" t="s">
        <v>0</v>
      </c>
    </row>
    <row r="6" spans="1:9" x14ac:dyDescent="0.25">
      <c r="A6" s="57">
        <v>1</v>
      </c>
      <c r="B6" s="57">
        <v>2</v>
      </c>
      <c r="C6" s="57">
        <v>3</v>
      </c>
      <c r="D6" s="57">
        <v>4</v>
      </c>
      <c r="E6" s="57">
        <v>5</v>
      </c>
      <c r="F6" s="57">
        <v>6</v>
      </c>
      <c r="G6" s="57">
        <v>7</v>
      </c>
      <c r="H6" s="57">
        <v>8</v>
      </c>
      <c r="I6" s="57">
        <v>9</v>
      </c>
    </row>
    <row r="7" spans="1:9" ht="15.75" x14ac:dyDescent="0.25">
      <c r="A7" s="36">
        <v>1</v>
      </c>
      <c r="B7" s="58" t="s">
        <v>23</v>
      </c>
      <c r="C7" s="41">
        <f>SUM(C19,C13)</f>
        <v>8871.6</v>
      </c>
      <c r="D7" s="41">
        <f t="shared" ref="D7:I7" si="0">SUM(D19,D13)</f>
        <v>1076.3</v>
      </c>
      <c r="E7" s="41">
        <f t="shared" si="0"/>
        <v>23.7</v>
      </c>
      <c r="F7" s="41">
        <f t="shared" si="0"/>
        <v>0</v>
      </c>
      <c r="G7" s="41">
        <f t="shared" si="0"/>
        <v>0</v>
      </c>
      <c r="H7" s="41">
        <f t="shared" si="0"/>
        <v>0</v>
      </c>
      <c r="I7" s="41">
        <f t="shared" si="0"/>
        <v>9971.6</v>
      </c>
    </row>
    <row r="8" spans="1:9" ht="15.75" x14ac:dyDescent="0.25">
      <c r="A8" s="36" t="s">
        <v>10</v>
      </c>
      <c r="B8" s="34" t="s">
        <v>24</v>
      </c>
      <c r="C8" s="41">
        <f>SUM(C20,C14)</f>
        <v>388.1</v>
      </c>
      <c r="D8" s="41">
        <f t="shared" ref="D8:I8" si="1">SUM(D20,D14)</f>
        <v>76.3</v>
      </c>
      <c r="E8" s="41">
        <f t="shared" si="1"/>
        <v>23.7</v>
      </c>
      <c r="F8" s="41">
        <f t="shared" si="1"/>
        <v>0</v>
      </c>
      <c r="G8" s="41">
        <f t="shared" si="1"/>
        <v>0</v>
      </c>
      <c r="H8" s="41">
        <f t="shared" si="1"/>
        <v>0</v>
      </c>
      <c r="I8" s="41">
        <f t="shared" si="1"/>
        <v>488.1</v>
      </c>
    </row>
    <row r="9" spans="1:9" ht="15.75" x14ac:dyDescent="0.25">
      <c r="A9" s="36" t="s">
        <v>11</v>
      </c>
      <c r="B9" s="34" t="s">
        <v>25</v>
      </c>
      <c r="C9" s="41">
        <f t="shared" ref="C9:I11" si="2">SUM(C21,C15)</f>
        <v>0</v>
      </c>
      <c r="D9" s="41">
        <f t="shared" si="2"/>
        <v>0</v>
      </c>
      <c r="E9" s="41">
        <f t="shared" si="2"/>
        <v>0</v>
      </c>
      <c r="F9" s="41">
        <f t="shared" si="2"/>
        <v>0</v>
      </c>
      <c r="G9" s="41">
        <f t="shared" si="2"/>
        <v>0</v>
      </c>
      <c r="H9" s="41">
        <f t="shared" si="2"/>
        <v>0</v>
      </c>
      <c r="I9" s="41">
        <f t="shared" si="2"/>
        <v>0</v>
      </c>
    </row>
    <row r="10" spans="1:9" ht="15.75" x14ac:dyDescent="0.25">
      <c r="A10" s="36" t="s">
        <v>12</v>
      </c>
      <c r="B10" s="34" t="s">
        <v>26</v>
      </c>
      <c r="C10" s="41">
        <f t="shared" si="2"/>
        <v>8483.5</v>
      </c>
      <c r="D10" s="41">
        <f t="shared" si="2"/>
        <v>1000</v>
      </c>
      <c r="E10" s="41">
        <f t="shared" si="2"/>
        <v>0</v>
      </c>
      <c r="F10" s="41">
        <f t="shared" si="2"/>
        <v>0</v>
      </c>
      <c r="G10" s="41">
        <f t="shared" si="2"/>
        <v>0</v>
      </c>
      <c r="H10" s="41">
        <f t="shared" si="2"/>
        <v>0</v>
      </c>
      <c r="I10" s="41">
        <f t="shared" si="2"/>
        <v>9483.5</v>
      </c>
    </row>
    <row r="11" spans="1:9" ht="15.75" x14ac:dyDescent="0.25">
      <c r="A11" s="36" t="s">
        <v>13</v>
      </c>
      <c r="B11" s="34" t="s">
        <v>27</v>
      </c>
      <c r="C11" s="41">
        <f t="shared" si="2"/>
        <v>0</v>
      </c>
      <c r="D11" s="41">
        <f t="shared" si="2"/>
        <v>0</v>
      </c>
      <c r="E11" s="41">
        <f t="shared" si="2"/>
        <v>0</v>
      </c>
      <c r="F11" s="41">
        <f t="shared" si="2"/>
        <v>0</v>
      </c>
      <c r="G11" s="41">
        <f t="shared" si="2"/>
        <v>0</v>
      </c>
      <c r="H11" s="41">
        <f t="shared" si="2"/>
        <v>0</v>
      </c>
      <c r="I11" s="41">
        <f t="shared" si="2"/>
        <v>0</v>
      </c>
    </row>
    <row r="12" spans="1:9" ht="33" customHeight="1" x14ac:dyDescent="0.25">
      <c r="A12" s="112" t="s">
        <v>236</v>
      </c>
      <c r="B12" s="112"/>
      <c r="C12" s="112"/>
      <c r="D12" s="112"/>
      <c r="E12" s="112"/>
      <c r="F12" s="112"/>
      <c r="G12" s="112"/>
      <c r="H12" s="112"/>
      <c r="I12" s="113"/>
    </row>
    <row r="13" spans="1:9" ht="78.75" customHeight="1" x14ac:dyDescent="0.25">
      <c r="A13" s="59"/>
      <c r="B13" s="60" t="s">
        <v>206</v>
      </c>
      <c r="C13" s="35">
        <f>SUM(C14:C17)</f>
        <v>0</v>
      </c>
      <c r="D13" s="35">
        <f t="shared" ref="D13:I13" si="3">SUM(D14:D17)</f>
        <v>23.7</v>
      </c>
      <c r="E13" s="35">
        <f t="shared" si="3"/>
        <v>23.7</v>
      </c>
      <c r="F13" s="35">
        <f t="shared" si="3"/>
        <v>0</v>
      </c>
      <c r="G13" s="35">
        <f t="shared" si="3"/>
        <v>0</v>
      </c>
      <c r="H13" s="35">
        <f t="shared" si="3"/>
        <v>0</v>
      </c>
      <c r="I13" s="35">
        <f t="shared" si="3"/>
        <v>47.4</v>
      </c>
    </row>
    <row r="14" spans="1:9" ht="23.25" customHeight="1" x14ac:dyDescent="0.25">
      <c r="A14" s="59"/>
      <c r="B14" s="61" t="s">
        <v>24</v>
      </c>
      <c r="C14" s="35">
        <v>0</v>
      </c>
      <c r="D14" s="35">
        <v>23.7</v>
      </c>
      <c r="E14" s="35">
        <v>23.7</v>
      </c>
      <c r="F14" s="35">
        <v>0</v>
      </c>
      <c r="G14" s="35">
        <v>0</v>
      </c>
      <c r="H14" s="35">
        <v>0</v>
      </c>
      <c r="I14" s="35">
        <f>SUM(C14:H14)</f>
        <v>47.4</v>
      </c>
    </row>
    <row r="15" spans="1:9" ht="21" customHeight="1" x14ac:dyDescent="0.25">
      <c r="A15" s="59"/>
      <c r="B15" s="61" t="s">
        <v>25</v>
      </c>
      <c r="C15" s="35">
        <v>0</v>
      </c>
      <c r="D15" s="35">
        <v>0</v>
      </c>
      <c r="E15" s="35">
        <v>0</v>
      </c>
      <c r="F15" s="35">
        <v>0</v>
      </c>
      <c r="G15" s="35">
        <v>0</v>
      </c>
      <c r="H15" s="35">
        <v>0</v>
      </c>
      <c r="I15" s="35">
        <f t="shared" ref="I15:I17" si="4">SUM(C15:H15)</f>
        <v>0</v>
      </c>
    </row>
    <row r="16" spans="1:9" ht="22.5" customHeight="1" x14ac:dyDescent="0.25">
      <c r="A16" s="59"/>
      <c r="B16" s="61" t="s">
        <v>26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5">
        <f t="shared" si="4"/>
        <v>0</v>
      </c>
    </row>
    <row r="17" spans="1:9" ht="21.75" customHeight="1" x14ac:dyDescent="0.25">
      <c r="A17" s="59"/>
      <c r="B17" s="61" t="s">
        <v>27</v>
      </c>
      <c r="C17" s="35">
        <v>0</v>
      </c>
      <c r="D17" s="35">
        <v>0</v>
      </c>
      <c r="E17" s="35">
        <v>0</v>
      </c>
      <c r="F17" s="35">
        <v>0</v>
      </c>
      <c r="G17" s="35">
        <v>0</v>
      </c>
      <c r="H17" s="35">
        <v>0</v>
      </c>
      <c r="I17" s="35">
        <f t="shared" si="4"/>
        <v>0</v>
      </c>
    </row>
    <row r="18" spans="1:9" ht="65.25" customHeight="1" x14ac:dyDescent="0.25">
      <c r="A18" s="111" t="s">
        <v>123</v>
      </c>
      <c r="B18" s="111"/>
      <c r="C18" s="111"/>
      <c r="D18" s="111"/>
      <c r="E18" s="111"/>
      <c r="F18" s="111"/>
      <c r="G18" s="111"/>
      <c r="H18" s="111"/>
      <c r="I18" s="111"/>
    </row>
    <row r="19" spans="1:9" ht="89.25" customHeight="1" x14ac:dyDescent="0.25">
      <c r="A19" s="36" t="s">
        <v>10</v>
      </c>
      <c r="B19" s="34" t="s">
        <v>207</v>
      </c>
      <c r="C19" s="35">
        <f>SUM(C20:C23)</f>
        <v>8871.6</v>
      </c>
      <c r="D19" s="35">
        <f t="shared" ref="D19:H19" si="5">SUM(D20:D23)</f>
        <v>1052.5999999999999</v>
      </c>
      <c r="E19" s="35">
        <f t="shared" si="5"/>
        <v>0</v>
      </c>
      <c r="F19" s="35">
        <f t="shared" si="5"/>
        <v>0</v>
      </c>
      <c r="G19" s="35">
        <f t="shared" si="5"/>
        <v>0</v>
      </c>
      <c r="H19" s="35">
        <f t="shared" si="5"/>
        <v>0</v>
      </c>
      <c r="I19" s="35">
        <f>SUM(C19:H19)</f>
        <v>9924.2000000000007</v>
      </c>
    </row>
    <row r="20" spans="1:9" ht="18.75" customHeight="1" x14ac:dyDescent="0.25">
      <c r="A20" s="36" t="s">
        <v>14</v>
      </c>
      <c r="B20" s="34" t="s">
        <v>24</v>
      </c>
      <c r="C20" s="35">
        <v>388.1</v>
      </c>
      <c r="D20" s="35">
        <f t="shared" ref="D20:H20" si="6">SUM(D40,D35,D30,D25)</f>
        <v>52.6</v>
      </c>
      <c r="E20" s="35">
        <f t="shared" si="6"/>
        <v>0</v>
      </c>
      <c r="F20" s="35">
        <f t="shared" si="6"/>
        <v>0</v>
      </c>
      <c r="G20" s="35">
        <f t="shared" si="6"/>
        <v>0</v>
      </c>
      <c r="H20" s="35">
        <f t="shared" si="6"/>
        <v>0</v>
      </c>
      <c r="I20" s="35">
        <f t="shared" ref="I20:I23" si="7">SUM(C20:H20)</f>
        <v>440.70000000000005</v>
      </c>
    </row>
    <row r="21" spans="1:9" ht="21.75" customHeight="1" x14ac:dyDescent="0.25">
      <c r="A21" s="36" t="s">
        <v>17</v>
      </c>
      <c r="B21" s="34" t="s">
        <v>25</v>
      </c>
      <c r="C21" s="35">
        <f t="shared" ref="C21:H23" si="8">SUM(C41,C36,C31,C26)</f>
        <v>0</v>
      </c>
      <c r="D21" s="35">
        <f t="shared" si="8"/>
        <v>0</v>
      </c>
      <c r="E21" s="35">
        <f t="shared" si="8"/>
        <v>0</v>
      </c>
      <c r="F21" s="35">
        <f t="shared" si="8"/>
        <v>0</v>
      </c>
      <c r="G21" s="35">
        <f t="shared" si="8"/>
        <v>0</v>
      </c>
      <c r="H21" s="35">
        <f t="shared" si="8"/>
        <v>0</v>
      </c>
      <c r="I21" s="35">
        <f t="shared" si="7"/>
        <v>0</v>
      </c>
    </row>
    <row r="22" spans="1:9" ht="20.25" customHeight="1" x14ac:dyDescent="0.25">
      <c r="A22" s="36" t="s">
        <v>28</v>
      </c>
      <c r="B22" s="34" t="s">
        <v>26</v>
      </c>
      <c r="C22" s="35">
        <v>8483.5</v>
      </c>
      <c r="D22" s="35">
        <f t="shared" si="8"/>
        <v>1000</v>
      </c>
      <c r="E22" s="35">
        <f t="shared" si="8"/>
        <v>0</v>
      </c>
      <c r="F22" s="35">
        <f t="shared" si="8"/>
        <v>0</v>
      </c>
      <c r="G22" s="35">
        <f t="shared" si="8"/>
        <v>0</v>
      </c>
      <c r="H22" s="35">
        <f t="shared" si="8"/>
        <v>0</v>
      </c>
      <c r="I22" s="35">
        <f t="shared" si="7"/>
        <v>9483.5</v>
      </c>
    </row>
    <row r="23" spans="1:9" ht="22.5" customHeight="1" x14ac:dyDescent="0.25">
      <c r="A23" s="36" t="s">
        <v>29</v>
      </c>
      <c r="B23" s="34" t="s">
        <v>27</v>
      </c>
      <c r="C23" s="35">
        <f t="shared" si="8"/>
        <v>0</v>
      </c>
      <c r="D23" s="35">
        <f t="shared" si="8"/>
        <v>0</v>
      </c>
      <c r="E23" s="35">
        <f t="shared" si="8"/>
        <v>0</v>
      </c>
      <c r="F23" s="35">
        <f t="shared" si="8"/>
        <v>0</v>
      </c>
      <c r="G23" s="35">
        <f t="shared" si="8"/>
        <v>0</v>
      </c>
      <c r="H23" s="35">
        <f t="shared" si="8"/>
        <v>0</v>
      </c>
      <c r="I23" s="35">
        <f t="shared" si="7"/>
        <v>0</v>
      </c>
    </row>
    <row r="24" spans="1:9" ht="31.5" x14ac:dyDescent="0.25">
      <c r="A24" s="36" t="s">
        <v>11</v>
      </c>
      <c r="B24" s="34" t="s">
        <v>208</v>
      </c>
      <c r="C24" s="35">
        <f t="shared" ref="C24:H24" si="9">SUM(C25:C28)</f>
        <v>2604.17</v>
      </c>
      <c r="D24" s="35">
        <f t="shared" si="9"/>
        <v>0</v>
      </c>
      <c r="E24" s="35">
        <f t="shared" si="9"/>
        <v>0</v>
      </c>
      <c r="F24" s="35">
        <f t="shared" si="9"/>
        <v>0</v>
      </c>
      <c r="G24" s="35">
        <f t="shared" si="9"/>
        <v>0</v>
      </c>
      <c r="H24" s="35">
        <f t="shared" si="9"/>
        <v>0</v>
      </c>
      <c r="I24" s="35">
        <f t="shared" ref="I24:I38" si="10">SUM(C24:H24)</f>
        <v>2604.17</v>
      </c>
    </row>
    <row r="25" spans="1:9" ht="15.75" x14ac:dyDescent="0.25">
      <c r="A25" s="36" t="s">
        <v>15</v>
      </c>
      <c r="B25" s="34" t="s">
        <v>24</v>
      </c>
      <c r="C25" s="35">
        <v>104.17</v>
      </c>
      <c r="D25" s="35">
        <v>0</v>
      </c>
      <c r="E25" s="35">
        <v>0</v>
      </c>
      <c r="F25" s="35">
        <v>0</v>
      </c>
      <c r="G25" s="35">
        <v>0</v>
      </c>
      <c r="H25" s="35">
        <v>0</v>
      </c>
      <c r="I25" s="35">
        <f t="shared" si="10"/>
        <v>104.17</v>
      </c>
    </row>
    <row r="26" spans="1:9" ht="15.75" x14ac:dyDescent="0.25">
      <c r="A26" s="36" t="s">
        <v>16</v>
      </c>
      <c r="B26" s="34" t="s">
        <v>25</v>
      </c>
      <c r="C26" s="35">
        <v>0</v>
      </c>
      <c r="D26" s="35">
        <v>0</v>
      </c>
      <c r="E26" s="35">
        <v>0</v>
      </c>
      <c r="F26" s="35">
        <v>0</v>
      </c>
      <c r="G26" s="35">
        <v>0</v>
      </c>
      <c r="H26" s="35">
        <v>0</v>
      </c>
      <c r="I26" s="35">
        <f t="shared" si="10"/>
        <v>0</v>
      </c>
    </row>
    <row r="27" spans="1:9" ht="15.75" x14ac:dyDescent="0.25">
      <c r="A27" s="36" t="s">
        <v>30</v>
      </c>
      <c r="B27" s="34" t="s">
        <v>26</v>
      </c>
      <c r="C27" s="35">
        <v>2500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>
        <f t="shared" si="10"/>
        <v>2500</v>
      </c>
    </row>
    <row r="28" spans="1:9" ht="15.75" x14ac:dyDescent="0.25">
      <c r="A28" s="36" t="s">
        <v>31</v>
      </c>
      <c r="B28" s="34" t="s">
        <v>27</v>
      </c>
      <c r="C28" s="35">
        <v>0</v>
      </c>
      <c r="D28" s="35">
        <v>0</v>
      </c>
      <c r="E28" s="35">
        <v>0</v>
      </c>
      <c r="F28" s="35">
        <v>0</v>
      </c>
      <c r="G28" s="35">
        <v>0</v>
      </c>
      <c r="H28" s="35">
        <v>0</v>
      </c>
      <c r="I28" s="35">
        <f t="shared" si="10"/>
        <v>0</v>
      </c>
    </row>
    <row r="29" spans="1:9" ht="67.5" customHeight="1" x14ac:dyDescent="0.25">
      <c r="A29" s="62" t="s">
        <v>12</v>
      </c>
      <c r="B29" s="63" t="s">
        <v>209</v>
      </c>
      <c r="C29" s="35">
        <f>SUM(C30:C33)</f>
        <v>4837</v>
      </c>
      <c r="D29" s="35">
        <v>0</v>
      </c>
      <c r="E29" s="35">
        <v>0</v>
      </c>
      <c r="F29" s="35">
        <v>0</v>
      </c>
      <c r="G29" s="35">
        <v>0</v>
      </c>
      <c r="H29" s="35">
        <v>0</v>
      </c>
      <c r="I29" s="35">
        <f>SUM(C29:H29)</f>
        <v>4837</v>
      </c>
    </row>
    <row r="30" spans="1:9" ht="15.75" x14ac:dyDescent="0.25">
      <c r="A30" s="64" t="s">
        <v>18</v>
      </c>
      <c r="B30" s="34" t="s">
        <v>24</v>
      </c>
      <c r="C30" s="35">
        <v>193.5</v>
      </c>
      <c r="D30" s="35">
        <v>0</v>
      </c>
      <c r="E30" s="35">
        <v>0</v>
      </c>
      <c r="F30" s="35">
        <v>0</v>
      </c>
      <c r="G30" s="35">
        <v>0</v>
      </c>
      <c r="H30" s="35">
        <v>0</v>
      </c>
      <c r="I30" s="35">
        <f>SUM(C30:H30)</f>
        <v>193.5</v>
      </c>
    </row>
    <row r="31" spans="1:9" ht="15.75" x14ac:dyDescent="0.25">
      <c r="A31" s="64" t="s">
        <v>33</v>
      </c>
      <c r="B31" s="34" t="s">
        <v>25</v>
      </c>
      <c r="C31" s="35">
        <v>0</v>
      </c>
      <c r="D31" s="35">
        <v>0</v>
      </c>
      <c r="E31" s="35">
        <v>0</v>
      </c>
      <c r="F31" s="35">
        <v>0</v>
      </c>
      <c r="G31" s="35">
        <v>0</v>
      </c>
      <c r="H31" s="35">
        <v>0</v>
      </c>
      <c r="I31" s="35">
        <f t="shared" ref="I31:I33" si="11">SUM(C31:H31)</f>
        <v>0</v>
      </c>
    </row>
    <row r="32" spans="1:9" ht="15.75" x14ac:dyDescent="0.25">
      <c r="A32" s="64" t="s">
        <v>34</v>
      </c>
      <c r="B32" s="34" t="s">
        <v>26</v>
      </c>
      <c r="C32" s="35">
        <v>4643.5</v>
      </c>
      <c r="D32" s="35">
        <v>0</v>
      </c>
      <c r="E32" s="35">
        <v>0</v>
      </c>
      <c r="F32" s="35">
        <v>0</v>
      </c>
      <c r="G32" s="35">
        <v>0</v>
      </c>
      <c r="H32" s="35">
        <v>0</v>
      </c>
      <c r="I32" s="35">
        <f t="shared" si="11"/>
        <v>4643.5</v>
      </c>
    </row>
    <row r="33" spans="1:9" ht="15.75" x14ac:dyDescent="0.25">
      <c r="A33" s="64" t="s">
        <v>35</v>
      </c>
      <c r="B33" s="34" t="s">
        <v>27</v>
      </c>
      <c r="C33" s="35">
        <v>0</v>
      </c>
      <c r="D33" s="35">
        <v>0</v>
      </c>
      <c r="E33" s="35">
        <v>0</v>
      </c>
      <c r="F33" s="35">
        <v>0</v>
      </c>
      <c r="G33" s="35">
        <v>0</v>
      </c>
      <c r="H33" s="35">
        <v>0</v>
      </c>
      <c r="I33" s="35">
        <f t="shared" si="11"/>
        <v>0</v>
      </c>
    </row>
    <row r="34" spans="1:9" ht="49.5" customHeight="1" x14ac:dyDescent="0.25">
      <c r="A34" s="62" t="s">
        <v>13</v>
      </c>
      <c r="B34" s="63" t="s">
        <v>210</v>
      </c>
      <c r="C34" s="35">
        <f t="shared" ref="C34" si="12">SUM(C35:C38)</f>
        <v>1052.6300000000001</v>
      </c>
      <c r="D34" s="35">
        <f t="shared" ref="D34" si="13">SUM(D35:D38)</f>
        <v>1052.5999999999999</v>
      </c>
      <c r="E34" s="35">
        <f t="shared" ref="E34" si="14">SUM(E35:E38)</f>
        <v>0</v>
      </c>
      <c r="F34" s="35">
        <f t="shared" ref="F34" si="15">SUM(F35:F38)</f>
        <v>0</v>
      </c>
      <c r="G34" s="35">
        <f t="shared" ref="G34" si="16">SUM(G35:G38)</f>
        <v>0</v>
      </c>
      <c r="H34" s="35">
        <f t="shared" ref="H34" si="17">SUM(H35:H38)</f>
        <v>0</v>
      </c>
      <c r="I34" s="35">
        <f t="shared" si="10"/>
        <v>2105.23</v>
      </c>
    </row>
    <row r="35" spans="1:9" ht="15.75" x14ac:dyDescent="0.25">
      <c r="A35" s="64" t="s">
        <v>19</v>
      </c>
      <c r="B35" s="61" t="s">
        <v>24</v>
      </c>
      <c r="C35" s="35">
        <v>52.63</v>
      </c>
      <c r="D35" s="35">
        <v>52.6</v>
      </c>
      <c r="E35" s="35">
        <v>0</v>
      </c>
      <c r="F35" s="35">
        <v>0</v>
      </c>
      <c r="G35" s="35">
        <v>0</v>
      </c>
      <c r="H35" s="35">
        <v>0</v>
      </c>
      <c r="I35" s="35">
        <f t="shared" si="10"/>
        <v>105.23</v>
      </c>
    </row>
    <row r="36" spans="1:9" ht="15.75" x14ac:dyDescent="0.25">
      <c r="A36" s="64" t="s">
        <v>36</v>
      </c>
      <c r="B36" s="61" t="s">
        <v>25</v>
      </c>
      <c r="C36" s="35">
        <v>0</v>
      </c>
      <c r="D36" s="35">
        <v>0</v>
      </c>
      <c r="E36" s="35">
        <v>0</v>
      </c>
      <c r="F36" s="35">
        <v>0</v>
      </c>
      <c r="G36" s="35">
        <v>0</v>
      </c>
      <c r="H36" s="35">
        <v>0</v>
      </c>
      <c r="I36" s="35">
        <f t="shared" si="10"/>
        <v>0</v>
      </c>
    </row>
    <row r="37" spans="1:9" ht="15.75" x14ac:dyDescent="0.25">
      <c r="A37" s="64" t="s">
        <v>37</v>
      </c>
      <c r="B37" s="61" t="s">
        <v>26</v>
      </c>
      <c r="C37" s="35">
        <v>1000</v>
      </c>
      <c r="D37" s="35">
        <v>1000</v>
      </c>
      <c r="E37" s="35">
        <v>0</v>
      </c>
      <c r="F37" s="35">
        <v>0</v>
      </c>
      <c r="G37" s="35">
        <v>0</v>
      </c>
      <c r="H37" s="35">
        <v>0</v>
      </c>
      <c r="I37" s="35">
        <f t="shared" si="10"/>
        <v>2000</v>
      </c>
    </row>
    <row r="38" spans="1:9" ht="15.75" x14ac:dyDescent="0.25">
      <c r="A38" s="64" t="s">
        <v>38</v>
      </c>
      <c r="B38" s="61" t="s">
        <v>27</v>
      </c>
      <c r="C38" s="35">
        <v>0</v>
      </c>
      <c r="D38" s="35">
        <v>0</v>
      </c>
      <c r="E38" s="35">
        <v>0</v>
      </c>
      <c r="F38" s="35">
        <v>0</v>
      </c>
      <c r="G38" s="35">
        <v>0</v>
      </c>
      <c r="H38" s="35">
        <v>0</v>
      </c>
      <c r="I38" s="35">
        <f t="shared" si="10"/>
        <v>0</v>
      </c>
    </row>
    <row r="39" spans="1:9" ht="47.25" x14ac:dyDescent="0.25">
      <c r="A39" s="62" t="s">
        <v>78</v>
      </c>
      <c r="B39" s="60" t="s">
        <v>226</v>
      </c>
      <c r="C39" s="35">
        <f t="shared" ref="C39:H39" si="18">SUM(C40:C43)</f>
        <v>377.8</v>
      </c>
      <c r="D39" s="35">
        <f t="shared" si="18"/>
        <v>0</v>
      </c>
      <c r="E39" s="35">
        <f t="shared" si="18"/>
        <v>0</v>
      </c>
      <c r="F39" s="35">
        <f t="shared" si="18"/>
        <v>0</v>
      </c>
      <c r="G39" s="35">
        <f t="shared" si="18"/>
        <v>0</v>
      </c>
      <c r="H39" s="35">
        <f t="shared" si="18"/>
        <v>0</v>
      </c>
      <c r="I39" s="35">
        <f t="shared" ref="I39:I43" si="19">SUM(C39:H39)</f>
        <v>377.8</v>
      </c>
    </row>
    <row r="40" spans="1:9" ht="15.75" x14ac:dyDescent="0.25">
      <c r="A40" s="64" t="s">
        <v>79</v>
      </c>
      <c r="B40" s="61" t="s">
        <v>24</v>
      </c>
      <c r="C40" s="35">
        <v>37.799999999999997</v>
      </c>
      <c r="D40" s="35">
        <v>0</v>
      </c>
      <c r="E40" s="35">
        <v>0</v>
      </c>
      <c r="F40" s="35">
        <v>0</v>
      </c>
      <c r="G40" s="35">
        <v>0</v>
      </c>
      <c r="H40" s="35">
        <v>0</v>
      </c>
      <c r="I40" s="35">
        <f t="shared" si="19"/>
        <v>37.799999999999997</v>
      </c>
    </row>
    <row r="41" spans="1:9" ht="15.75" x14ac:dyDescent="0.25">
      <c r="A41" s="64" t="s">
        <v>80</v>
      </c>
      <c r="B41" s="61" t="s">
        <v>25</v>
      </c>
      <c r="C41" s="35">
        <v>0</v>
      </c>
      <c r="D41" s="35">
        <v>0</v>
      </c>
      <c r="E41" s="35">
        <v>0</v>
      </c>
      <c r="F41" s="35">
        <v>0</v>
      </c>
      <c r="G41" s="35">
        <v>0</v>
      </c>
      <c r="H41" s="35">
        <v>0</v>
      </c>
      <c r="I41" s="35">
        <f t="shared" si="19"/>
        <v>0</v>
      </c>
    </row>
    <row r="42" spans="1:9" ht="15.75" x14ac:dyDescent="0.25">
      <c r="A42" s="64" t="s">
        <v>81</v>
      </c>
      <c r="B42" s="61" t="s">
        <v>26</v>
      </c>
      <c r="C42" s="35">
        <v>340</v>
      </c>
      <c r="D42" s="35">
        <v>0</v>
      </c>
      <c r="E42" s="35">
        <v>0</v>
      </c>
      <c r="F42" s="35">
        <v>0</v>
      </c>
      <c r="G42" s="35">
        <v>0</v>
      </c>
      <c r="H42" s="35">
        <v>0</v>
      </c>
      <c r="I42" s="35">
        <f t="shared" si="19"/>
        <v>340</v>
      </c>
    </row>
    <row r="43" spans="1:9" ht="15.75" x14ac:dyDescent="0.25">
      <c r="A43" s="64" t="s">
        <v>82</v>
      </c>
      <c r="B43" s="61" t="s">
        <v>27</v>
      </c>
      <c r="C43" s="35">
        <v>0</v>
      </c>
      <c r="D43" s="35">
        <v>0</v>
      </c>
      <c r="E43" s="35">
        <v>0</v>
      </c>
      <c r="F43" s="35">
        <v>0</v>
      </c>
      <c r="G43" s="35">
        <v>0</v>
      </c>
      <c r="H43" s="35">
        <v>0</v>
      </c>
      <c r="I43" s="35">
        <f t="shared" si="19"/>
        <v>0</v>
      </c>
    </row>
  </sheetData>
  <mergeCells count="7">
    <mergeCell ref="A18:I18"/>
    <mergeCell ref="A12:I12"/>
    <mergeCell ref="E1:I1"/>
    <mergeCell ref="A2:I2"/>
    <mergeCell ref="A4:A5"/>
    <mergeCell ref="B4:B5"/>
    <mergeCell ref="C4:I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view="pageBreakPreview" zoomScaleNormal="100" zoomScaleSheetLayoutView="100" workbookViewId="0">
      <selection activeCell="M10" sqref="M10"/>
    </sheetView>
  </sheetViews>
  <sheetFormatPr defaultRowHeight="15" x14ac:dyDescent="0.25"/>
  <cols>
    <col min="1" max="1" width="6.28515625" style="4" customWidth="1"/>
    <col min="2" max="2" width="37.140625" style="4" customWidth="1"/>
    <col min="3" max="5" width="12.85546875" style="4" customWidth="1"/>
    <col min="6" max="6" width="12.5703125" style="4" customWidth="1"/>
    <col min="7" max="8" width="15" style="4" customWidth="1"/>
    <col min="9" max="9" width="11.5703125" style="4" customWidth="1"/>
  </cols>
  <sheetData>
    <row r="1" spans="1:9" ht="31.9" customHeight="1" x14ac:dyDescent="0.25">
      <c r="A1" s="20"/>
      <c r="B1" s="20"/>
      <c r="C1" s="20"/>
      <c r="D1" s="20"/>
      <c r="E1" s="121" t="s">
        <v>73</v>
      </c>
      <c r="F1" s="121"/>
      <c r="G1" s="121"/>
      <c r="H1" s="121"/>
      <c r="I1" s="121"/>
    </row>
    <row r="2" spans="1:9" ht="64.900000000000006" customHeight="1" x14ac:dyDescent="0.25">
      <c r="A2" s="77" t="s">
        <v>135</v>
      </c>
      <c r="B2" s="77"/>
      <c r="C2" s="77"/>
      <c r="D2" s="77"/>
      <c r="E2" s="77"/>
      <c r="F2" s="77"/>
      <c r="G2" s="77"/>
      <c r="H2" s="77"/>
      <c r="I2" s="77"/>
    </row>
    <row r="3" spans="1:9" ht="12.75" customHeight="1" x14ac:dyDescent="0.25">
      <c r="A3" s="15"/>
      <c r="B3" s="20"/>
      <c r="C3" s="20"/>
      <c r="D3" s="20"/>
      <c r="E3" s="20"/>
      <c r="F3" s="20"/>
      <c r="G3" s="20"/>
      <c r="H3" s="20"/>
      <c r="I3" s="20"/>
    </row>
    <row r="4" spans="1:9" ht="27.75" customHeight="1" x14ac:dyDescent="0.25">
      <c r="A4" s="115" t="s">
        <v>9</v>
      </c>
      <c r="B4" s="117" t="s">
        <v>21</v>
      </c>
      <c r="C4" s="117" t="s">
        <v>22</v>
      </c>
      <c r="D4" s="117"/>
      <c r="E4" s="117"/>
      <c r="F4" s="117"/>
      <c r="G4" s="117"/>
      <c r="H4" s="117"/>
      <c r="I4" s="117"/>
    </row>
    <row r="5" spans="1:9" ht="20.25" customHeight="1" x14ac:dyDescent="0.25">
      <c r="A5" s="116"/>
      <c r="B5" s="117"/>
      <c r="C5" s="33">
        <v>2025</v>
      </c>
      <c r="D5" s="33">
        <v>2026</v>
      </c>
      <c r="E5" s="33">
        <v>2027</v>
      </c>
      <c r="F5" s="33">
        <v>2028</v>
      </c>
      <c r="G5" s="33">
        <v>2029</v>
      </c>
      <c r="H5" s="33">
        <v>2030</v>
      </c>
      <c r="I5" s="33" t="s">
        <v>0</v>
      </c>
    </row>
    <row r="6" spans="1:9" x14ac:dyDescent="0.25">
      <c r="A6" s="57">
        <v>1</v>
      </c>
      <c r="B6" s="57">
        <v>2</v>
      </c>
      <c r="C6" s="57">
        <v>3</v>
      </c>
      <c r="D6" s="57">
        <v>4</v>
      </c>
      <c r="E6" s="57">
        <v>5</v>
      </c>
      <c r="F6" s="57">
        <v>6</v>
      </c>
      <c r="G6" s="57">
        <v>7</v>
      </c>
      <c r="H6" s="57">
        <v>8</v>
      </c>
      <c r="I6" s="57">
        <v>9</v>
      </c>
    </row>
    <row r="7" spans="1:9" ht="15.75" x14ac:dyDescent="0.25">
      <c r="A7" s="36">
        <v>1</v>
      </c>
      <c r="B7" s="58" t="s">
        <v>23</v>
      </c>
      <c r="C7" s="41">
        <f t="shared" ref="C7:H7" si="0">SUM(C25,C19,C13)</f>
        <v>4582.9000000000005</v>
      </c>
      <c r="D7" s="41">
        <f t="shared" si="0"/>
        <v>2469.2000000000003</v>
      </c>
      <c r="E7" s="41">
        <f t="shared" si="0"/>
        <v>24691.52</v>
      </c>
      <c r="F7" s="41">
        <f t="shared" si="0"/>
        <v>0</v>
      </c>
      <c r="G7" s="41">
        <f t="shared" si="0"/>
        <v>0</v>
      </c>
      <c r="H7" s="41">
        <f t="shared" si="0"/>
        <v>0</v>
      </c>
      <c r="I7" s="41">
        <f>SUM(C7:H7)</f>
        <v>31743.620000000003</v>
      </c>
    </row>
    <row r="8" spans="1:9" ht="15.75" x14ac:dyDescent="0.25">
      <c r="A8" s="36" t="s">
        <v>10</v>
      </c>
      <c r="B8" s="34" t="s">
        <v>24</v>
      </c>
      <c r="C8" s="41">
        <f t="shared" ref="C8:H11" si="1">SUM(C14,C20,C26)</f>
        <v>268.10000000000002</v>
      </c>
      <c r="D8" s="41">
        <f t="shared" si="1"/>
        <v>246.9</v>
      </c>
      <c r="E8" s="41">
        <f t="shared" si="1"/>
        <v>469.22</v>
      </c>
      <c r="F8" s="41">
        <f t="shared" si="1"/>
        <v>0</v>
      </c>
      <c r="G8" s="41">
        <f t="shared" si="1"/>
        <v>0</v>
      </c>
      <c r="H8" s="41">
        <f t="shared" si="1"/>
        <v>0</v>
      </c>
      <c r="I8" s="41">
        <f t="shared" ref="I8:I11" si="2">SUM(C8:H8)</f>
        <v>984.22</v>
      </c>
    </row>
    <row r="9" spans="1:9" ht="15.75" x14ac:dyDescent="0.25">
      <c r="A9" s="36" t="s">
        <v>11</v>
      </c>
      <c r="B9" s="34" t="s">
        <v>25</v>
      </c>
      <c r="C9" s="41">
        <f t="shared" si="1"/>
        <v>1569.4</v>
      </c>
      <c r="D9" s="41">
        <f t="shared" si="1"/>
        <v>0</v>
      </c>
      <c r="E9" s="41">
        <f t="shared" si="1"/>
        <v>14080</v>
      </c>
      <c r="F9" s="41">
        <f t="shared" si="1"/>
        <v>0</v>
      </c>
      <c r="G9" s="41">
        <f t="shared" si="1"/>
        <v>0</v>
      </c>
      <c r="H9" s="41">
        <f t="shared" si="1"/>
        <v>0</v>
      </c>
      <c r="I9" s="41">
        <f t="shared" si="2"/>
        <v>15649.4</v>
      </c>
    </row>
    <row r="10" spans="1:9" ht="15.75" x14ac:dyDescent="0.25">
      <c r="A10" s="36" t="s">
        <v>12</v>
      </c>
      <c r="B10" s="34" t="s">
        <v>26</v>
      </c>
      <c r="C10" s="41">
        <f t="shared" si="1"/>
        <v>2745.4</v>
      </c>
      <c r="D10" s="41">
        <f t="shared" si="1"/>
        <v>2222.3000000000002</v>
      </c>
      <c r="E10" s="41">
        <f t="shared" si="1"/>
        <v>10142.299999999999</v>
      </c>
      <c r="F10" s="41">
        <f t="shared" si="1"/>
        <v>0</v>
      </c>
      <c r="G10" s="41">
        <f t="shared" si="1"/>
        <v>0</v>
      </c>
      <c r="H10" s="41">
        <f t="shared" si="1"/>
        <v>0</v>
      </c>
      <c r="I10" s="41">
        <f t="shared" si="2"/>
        <v>15110</v>
      </c>
    </row>
    <row r="11" spans="1:9" ht="15.75" x14ac:dyDescent="0.25">
      <c r="A11" s="36" t="s">
        <v>13</v>
      </c>
      <c r="B11" s="34" t="s">
        <v>27</v>
      </c>
      <c r="C11" s="41">
        <f t="shared" si="1"/>
        <v>0</v>
      </c>
      <c r="D11" s="41">
        <f t="shared" si="1"/>
        <v>0</v>
      </c>
      <c r="E11" s="41">
        <f t="shared" si="1"/>
        <v>0</v>
      </c>
      <c r="F11" s="41">
        <f t="shared" si="1"/>
        <v>0</v>
      </c>
      <c r="G11" s="41">
        <f t="shared" si="1"/>
        <v>0</v>
      </c>
      <c r="H11" s="41">
        <f t="shared" si="1"/>
        <v>0</v>
      </c>
      <c r="I11" s="41">
        <f t="shared" si="2"/>
        <v>0</v>
      </c>
    </row>
    <row r="12" spans="1:9" ht="21.75" customHeight="1" x14ac:dyDescent="0.25">
      <c r="A12" s="111" t="s">
        <v>140</v>
      </c>
      <c r="B12" s="111"/>
      <c r="C12" s="111"/>
      <c r="D12" s="111"/>
      <c r="E12" s="111"/>
      <c r="F12" s="111"/>
      <c r="G12" s="111"/>
      <c r="H12" s="111"/>
      <c r="I12" s="111"/>
    </row>
    <row r="13" spans="1:9" ht="71.25" customHeight="1" x14ac:dyDescent="0.25">
      <c r="A13" s="36" t="s">
        <v>10</v>
      </c>
      <c r="B13" s="63" t="s">
        <v>205</v>
      </c>
      <c r="C13" s="35">
        <f t="shared" ref="C13:H13" si="3">SUM(C14:C17)</f>
        <v>2113.7000000000003</v>
      </c>
      <c r="D13" s="35">
        <f t="shared" si="3"/>
        <v>0</v>
      </c>
      <c r="E13" s="35">
        <f t="shared" si="3"/>
        <v>0</v>
      </c>
      <c r="F13" s="35">
        <f t="shared" si="3"/>
        <v>0</v>
      </c>
      <c r="G13" s="35">
        <f t="shared" si="3"/>
        <v>0</v>
      </c>
      <c r="H13" s="35">
        <f t="shared" si="3"/>
        <v>0</v>
      </c>
      <c r="I13" s="35">
        <f t="shared" ref="I13:I17" si="4">SUM(C13:H13)</f>
        <v>2113.7000000000003</v>
      </c>
    </row>
    <row r="14" spans="1:9" ht="15.75" x14ac:dyDescent="0.25">
      <c r="A14" s="36" t="s">
        <v>14</v>
      </c>
      <c r="B14" s="34" t="s">
        <v>24</v>
      </c>
      <c r="C14" s="35">
        <v>21.2</v>
      </c>
      <c r="D14" s="35">
        <v>0</v>
      </c>
      <c r="E14" s="35">
        <v>0</v>
      </c>
      <c r="F14" s="35">
        <v>0</v>
      </c>
      <c r="G14" s="35">
        <v>0</v>
      </c>
      <c r="H14" s="35">
        <v>0</v>
      </c>
      <c r="I14" s="35">
        <f t="shared" si="4"/>
        <v>21.2</v>
      </c>
    </row>
    <row r="15" spans="1:9" ht="15.75" x14ac:dyDescent="0.25">
      <c r="A15" s="36" t="s">
        <v>17</v>
      </c>
      <c r="B15" s="34" t="s">
        <v>25</v>
      </c>
      <c r="C15" s="35">
        <v>1569.4</v>
      </c>
      <c r="D15" s="35">
        <v>0</v>
      </c>
      <c r="E15" s="35">
        <v>0</v>
      </c>
      <c r="F15" s="35">
        <v>0</v>
      </c>
      <c r="G15" s="35">
        <v>0</v>
      </c>
      <c r="H15" s="35">
        <v>0</v>
      </c>
      <c r="I15" s="35">
        <f t="shared" si="4"/>
        <v>1569.4</v>
      </c>
    </row>
    <row r="16" spans="1:9" ht="15.75" x14ac:dyDescent="0.25">
      <c r="A16" s="36" t="s">
        <v>28</v>
      </c>
      <c r="B16" s="34" t="s">
        <v>26</v>
      </c>
      <c r="C16" s="35">
        <v>523.1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5">
        <f t="shared" si="4"/>
        <v>523.1</v>
      </c>
    </row>
    <row r="17" spans="1:9" ht="15.75" x14ac:dyDescent="0.25">
      <c r="A17" s="36" t="s">
        <v>29</v>
      </c>
      <c r="B17" s="34" t="s">
        <v>27</v>
      </c>
      <c r="C17" s="35">
        <v>0</v>
      </c>
      <c r="D17" s="35">
        <v>0</v>
      </c>
      <c r="E17" s="35">
        <v>0</v>
      </c>
      <c r="F17" s="35">
        <v>0</v>
      </c>
      <c r="G17" s="35">
        <v>0</v>
      </c>
      <c r="H17" s="35">
        <v>0</v>
      </c>
      <c r="I17" s="35">
        <f t="shared" si="4"/>
        <v>0</v>
      </c>
    </row>
    <row r="18" spans="1:9" ht="15.75" customHeight="1" x14ac:dyDescent="0.25">
      <c r="A18" s="118" t="s">
        <v>59</v>
      </c>
      <c r="B18" s="119"/>
      <c r="C18" s="119"/>
      <c r="D18" s="119"/>
      <c r="E18" s="119"/>
      <c r="F18" s="119"/>
      <c r="G18" s="119"/>
      <c r="H18" s="119"/>
      <c r="I18" s="120"/>
    </row>
    <row r="19" spans="1:9" ht="86.25" customHeight="1" x14ac:dyDescent="0.25">
      <c r="A19" s="65" t="s">
        <v>11</v>
      </c>
      <c r="B19" s="63" t="s">
        <v>204</v>
      </c>
      <c r="C19" s="35">
        <f>SUM(C20:C23)</f>
        <v>0</v>
      </c>
      <c r="D19" s="35">
        <f t="shared" ref="D19:H19" si="5">SUM(D20:D23)</f>
        <v>0</v>
      </c>
      <c r="E19" s="35">
        <f t="shared" si="5"/>
        <v>22222.3</v>
      </c>
      <c r="F19" s="35">
        <f t="shared" si="5"/>
        <v>0</v>
      </c>
      <c r="G19" s="35">
        <f t="shared" si="5"/>
        <v>0</v>
      </c>
      <c r="H19" s="35">
        <f t="shared" si="5"/>
        <v>0</v>
      </c>
      <c r="I19" s="35">
        <f>SUM(C19:H19)</f>
        <v>22222.3</v>
      </c>
    </row>
    <row r="20" spans="1:9" ht="15.75" x14ac:dyDescent="0.25">
      <c r="A20" s="66" t="s">
        <v>15</v>
      </c>
      <c r="B20" s="61" t="s">
        <v>24</v>
      </c>
      <c r="C20" s="35">
        <v>0</v>
      </c>
      <c r="D20" s="35">
        <v>0</v>
      </c>
      <c r="E20" s="35">
        <v>222.3</v>
      </c>
      <c r="F20" s="35">
        <v>0</v>
      </c>
      <c r="G20" s="35">
        <v>0</v>
      </c>
      <c r="H20" s="35">
        <v>0</v>
      </c>
      <c r="I20" s="35">
        <f t="shared" ref="I20:I23" si="6">SUM(C20:H20)</f>
        <v>222.3</v>
      </c>
    </row>
    <row r="21" spans="1:9" ht="15.75" x14ac:dyDescent="0.25">
      <c r="A21" s="66" t="s">
        <v>16</v>
      </c>
      <c r="B21" s="61" t="s">
        <v>25</v>
      </c>
      <c r="C21" s="35">
        <v>0</v>
      </c>
      <c r="D21" s="35">
        <v>0</v>
      </c>
      <c r="E21" s="35">
        <v>14080</v>
      </c>
      <c r="F21" s="35">
        <v>0</v>
      </c>
      <c r="G21" s="35">
        <v>0</v>
      </c>
      <c r="H21" s="35">
        <v>0</v>
      </c>
      <c r="I21" s="35">
        <f t="shared" si="6"/>
        <v>14080</v>
      </c>
    </row>
    <row r="22" spans="1:9" ht="15.75" x14ac:dyDescent="0.25">
      <c r="A22" s="66" t="s">
        <v>30</v>
      </c>
      <c r="B22" s="61" t="s">
        <v>26</v>
      </c>
      <c r="C22" s="35">
        <v>0</v>
      </c>
      <c r="D22" s="35">
        <v>0</v>
      </c>
      <c r="E22" s="35">
        <v>7920</v>
      </c>
      <c r="F22" s="35">
        <v>0</v>
      </c>
      <c r="G22" s="35">
        <v>0</v>
      </c>
      <c r="H22" s="35">
        <v>0</v>
      </c>
      <c r="I22" s="35">
        <f t="shared" si="6"/>
        <v>7920</v>
      </c>
    </row>
    <row r="23" spans="1:9" ht="15.75" x14ac:dyDescent="0.25">
      <c r="A23" s="66" t="s">
        <v>31</v>
      </c>
      <c r="B23" s="61" t="s">
        <v>27</v>
      </c>
      <c r="C23" s="35">
        <v>0</v>
      </c>
      <c r="D23" s="35">
        <v>0</v>
      </c>
      <c r="E23" s="35">
        <v>0</v>
      </c>
      <c r="F23" s="35">
        <v>0</v>
      </c>
      <c r="G23" s="35">
        <v>0</v>
      </c>
      <c r="H23" s="35">
        <v>0</v>
      </c>
      <c r="I23" s="35">
        <f t="shared" si="6"/>
        <v>0</v>
      </c>
    </row>
    <row r="24" spans="1:9" ht="36" customHeight="1" x14ac:dyDescent="0.25">
      <c r="A24" s="118" t="s">
        <v>202</v>
      </c>
      <c r="B24" s="119"/>
      <c r="C24" s="119"/>
      <c r="D24" s="119"/>
      <c r="E24" s="119"/>
      <c r="F24" s="119"/>
      <c r="G24" s="119"/>
      <c r="H24" s="119"/>
      <c r="I24" s="120"/>
    </row>
    <row r="25" spans="1:9" ht="100.5" customHeight="1" x14ac:dyDescent="0.25">
      <c r="A25" s="67" t="s">
        <v>12</v>
      </c>
      <c r="B25" s="34" t="s">
        <v>203</v>
      </c>
      <c r="C25" s="43">
        <f>SUM(C26:C29)</f>
        <v>2469.2000000000003</v>
      </c>
      <c r="D25" s="43">
        <f t="shared" ref="D25:I25" si="7">SUM(D26:D29)</f>
        <v>2469.2000000000003</v>
      </c>
      <c r="E25" s="43">
        <f t="shared" si="7"/>
        <v>2469.2200000000003</v>
      </c>
      <c r="F25" s="43">
        <f t="shared" si="7"/>
        <v>0</v>
      </c>
      <c r="G25" s="43">
        <f t="shared" si="7"/>
        <v>0</v>
      </c>
      <c r="H25" s="43">
        <f t="shared" si="7"/>
        <v>0</v>
      </c>
      <c r="I25" s="43">
        <f t="shared" si="7"/>
        <v>7407.6200000000008</v>
      </c>
    </row>
    <row r="26" spans="1:9" ht="21" customHeight="1" x14ac:dyDescent="0.25">
      <c r="A26" s="67" t="s">
        <v>33</v>
      </c>
      <c r="B26" s="34" t="s">
        <v>24</v>
      </c>
      <c r="C26" s="35">
        <v>246.9</v>
      </c>
      <c r="D26" s="35">
        <v>246.9</v>
      </c>
      <c r="E26" s="35">
        <v>246.92</v>
      </c>
      <c r="F26" s="35">
        <v>0</v>
      </c>
      <c r="G26" s="35">
        <v>0</v>
      </c>
      <c r="H26" s="35">
        <v>0</v>
      </c>
      <c r="I26" s="35">
        <f>SUM(C26:H26)</f>
        <v>740.72</v>
      </c>
    </row>
    <row r="27" spans="1:9" ht="21" customHeight="1" x14ac:dyDescent="0.25">
      <c r="A27" s="67" t="s">
        <v>34</v>
      </c>
      <c r="B27" s="34" t="s">
        <v>25</v>
      </c>
      <c r="C27" s="35">
        <v>0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>
        <f t="shared" ref="I27:I29" si="8">SUM(C27:H27)</f>
        <v>0</v>
      </c>
    </row>
    <row r="28" spans="1:9" ht="21" customHeight="1" x14ac:dyDescent="0.25">
      <c r="A28" s="67" t="s">
        <v>35</v>
      </c>
      <c r="B28" s="34" t="s">
        <v>26</v>
      </c>
      <c r="C28" s="35">
        <v>2222.3000000000002</v>
      </c>
      <c r="D28" s="35">
        <v>2222.3000000000002</v>
      </c>
      <c r="E28" s="35">
        <v>2222.3000000000002</v>
      </c>
      <c r="F28" s="35">
        <v>0</v>
      </c>
      <c r="G28" s="35">
        <v>0</v>
      </c>
      <c r="H28" s="35">
        <v>0</v>
      </c>
      <c r="I28" s="35">
        <f t="shared" si="8"/>
        <v>6666.9000000000005</v>
      </c>
    </row>
    <row r="29" spans="1:9" ht="21" customHeight="1" x14ac:dyDescent="0.25">
      <c r="A29" s="67" t="s">
        <v>121</v>
      </c>
      <c r="B29" s="34" t="s">
        <v>27</v>
      </c>
      <c r="C29" s="35">
        <v>0</v>
      </c>
      <c r="D29" s="35">
        <v>0</v>
      </c>
      <c r="E29" s="35">
        <v>0</v>
      </c>
      <c r="F29" s="35">
        <v>0</v>
      </c>
      <c r="G29" s="35">
        <v>0</v>
      </c>
      <c r="H29" s="35">
        <v>0</v>
      </c>
      <c r="I29" s="35">
        <f t="shared" si="8"/>
        <v>0</v>
      </c>
    </row>
    <row r="30" spans="1:9" x14ac:dyDescent="0.25">
      <c r="A30" s="9"/>
      <c r="B30" s="9"/>
      <c r="C30" s="9"/>
      <c r="D30" s="9"/>
      <c r="E30" s="9"/>
      <c r="F30" s="9"/>
      <c r="G30" s="9"/>
      <c r="H30" s="9"/>
      <c r="I30" s="9"/>
    </row>
  </sheetData>
  <mergeCells count="8">
    <mergeCell ref="A24:I24"/>
    <mergeCell ref="E1:I1"/>
    <mergeCell ref="A18:I18"/>
    <mergeCell ref="A2:I2"/>
    <mergeCell ref="A4:A5"/>
    <mergeCell ref="B4:B5"/>
    <mergeCell ref="C4:I4"/>
    <mergeCell ref="A12:I12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view="pageBreakPreview" topLeftCell="A19" zoomScaleNormal="100" zoomScaleSheetLayoutView="100" workbookViewId="0">
      <selection activeCell="M10" sqref="M10"/>
    </sheetView>
  </sheetViews>
  <sheetFormatPr defaultRowHeight="15" x14ac:dyDescent="0.25"/>
  <cols>
    <col min="1" max="1" width="6.42578125" style="4" customWidth="1"/>
    <col min="2" max="2" width="37.140625" style="4" customWidth="1"/>
    <col min="3" max="5" width="12.85546875" style="4" customWidth="1"/>
    <col min="6" max="6" width="12.5703125" style="4" customWidth="1"/>
    <col min="7" max="8" width="15" style="4" customWidth="1"/>
    <col min="9" max="9" width="11.5703125" style="4" customWidth="1"/>
  </cols>
  <sheetData>
    <row r="1" spans="1:9" ht="26.25" customHeight="1" x14ac:dyDescent="0.25">
      <c r="E1" s="114" t="s">
        <v>73</v>
      </c>
      <c r="F1" s="114"/>
      <c r="G1" s="114"/>
      <c r="H1" s="114"/>
      <c r="I1" s="114"/>
    </row>
    <row r="2" spans="1:9" ht="59.25" customHeight="1" x14ac:dyDescent="0.25">
      <c r="A2" s="125" t="s">
        <v>60</v>
      </c>
      <c r="B2" s="125"/>
      <c r="C2" s="125"/>
      <c r="D2" s="125"/>
      <c r="E2" s="125"/>
      <c r="F2" s="125"/>
      <c r="G2" s="125"/>
      <c r="H2" s="125"/>
      <c r="I2" s="125"/>
    </row>
    <row r="3" spans="1:9" ht="12.75" customHeight="1" x14ac:dyDescent="0.25">
      <c r="A3" s="2"/>
    </row>
    <row r="4" spans="1:9" ht="27.75" customHeight="1" x14ac:dyDescent="0.25">
      <c r="A4" s="126" t="s">
        <v>9</v>
      </c>
      <c r="B4" s="74" t="s">
        <v>21</v>
      </c>
      <c r="C4" s="74" t="s">
        <v>22</v>
      </c>
      <c r="D4" s="74"/>
      <c r="E4" s="74"/>
      <c r="F4" s="74"/>
      <c r="G4" s="74"/>
      <c r="H4" s="74"/>
      <c r="I4" s="74"/>
    </row>
    <row r="5" spans="1:9" ht="20.25" customHeight="1" x14ac:dyDescent="0.25">
      <c r="A5" s="127"/>
      <c r="B5" s="74"/>
      <c r="C5" s="11">
        <v>2025</v>
      </c>
      <c r="D5" s="11">
        <v>2026</v>
      </c>
      <c r="E5" s="11">
        <v>2027</v>
      </c>
      <c r="F5" s="11">
        <v>2028</v>
      </c>
      <c r="G5" s="11">
        <v>2029</v>
      </c>
      <c r="H5" s="11">
        <v>2030</v>
      </c>
      <c r="I5" s="11" t="s">
        <v>0</v>
      </c>
    </row>
    <row r="6" spans="1:9" x14ac:dyDescent="0.25">
      <c r="A6" s="21">
        <v>1</v>
      </c>
      <c r="B6" s="21">
        <v>2</v>
      </c>
      <c r="C6" s="21">
        <v>3</v>
      </c>
      <c r="D6" s="21">
        <v>4</v>
      </c>
      <c r="E6" s="21">
        <v>5</v>
      </c>
      <c r="F6" s="21">
        <v>6</v>
      </c>
      <c r="G6" s="21">
        <v>7</v>
      </c>
      <c r="H6" s="21">
        <v>8</v>
      </c>
      <c r="I6" s="21">
        <v>9</v>
      </c>
    </row>
    <row r="7" spans="1:9" ht="15.75" x14ac:dyDescent="0.25">
      <c r="A7" s="19">
        <v>1</v>
      </c>
      <c r="B7" s="22" t="s">
        <v>23</v>
      </c>
      <c r="C7" s="13">
        <f>SUM(C8:C11)</f>
        <v>4213.8</v>
      </c>
      <c r="D7" s="13">
        <f t="shared" ref="D7:I7" si="0">SUM(D8:D11)</f>
        <v>4213.8</v>
      </c>
      <c r="E7" s="13">
        <f t="shared" si="0"/>
        <v>4213.8</v>
      </c>
      <c r="F7" s="13">
        <f t="shared" si="0"/>
        <v>0</v>
      </c>
      <c r="G7" s="13">
        <f t="shared" si="0"/>
        <v>0</v>
      </c>
      <c r="H7" s="13">
        <f t="shared" si="0"/>
        <v>0</v>
      </c>
      <c r="I7" s="13">
        <f t="shared" si="0"/>
        <v>12641.4</v>
      </c>
    </row>
    <row r="8" spans="1:9" ht="15.75" x14ac:dyDescent="0.25">
      <c r="A8" s="19" t="s">
        <v>10</v>
      </c>
      <c r="B8" s="18" t="s">
        <v>24</v>
      </c>
      <c r="C8" s="13">
        <f>SUM(C14,C20,C26)</f>
        <v>1498</v>
      </c>
      <c r="D8" s="13">
        <f t="shared" ref="D8:I8" si="1">SUM(D14,D20,D26)</f>
        <v>1498</v>
      </c>
      <c r="E8" s="13">
        <f t="shared" si="1"/>
        <v>1498</v>
      </c>
      <c r="F8" s="13">
        <f t="shared" si="1"/>
        <v>0</v>
      </c>
      <c r="G8" s="13">
        <f t="shared" si="1"/>
        <v>0</v>
      </c>
      <c r="H8" s="13">
        <f t="shared" si="1"/>
        <v>0</v>
      </c>
      <c r="I8" s="13">
        <f t="shared" si="1"/>
        <v>4494</v>
      </c>
    </row>
    <row r="9" spans="1:9" ht="15.75" x14ac:dyDescent="0.25">
      <c r="A9" s="19" t="s">
        <v>11</v>
      </c>
      <c r="B9" s="18" t="s">
        <v>25</v>
      </c>
      <c r="C9" s="13">
        <f t="shared" ref="C9:I11" si="2">SUM(C15,C21,C27)</f>
        <v>0</v>
      </c>
      <c r="D9" s="13">
        <f t="shared" si="2"/>
        <v>0</v>
      </c>
      <c r="E9" s="13">
        <f t="shared" si="2"/>
        <v>0</v>
      </c>
      <c r="F9" s="13">
        <f t="shared" si="2"/>
        <v>0</v>
      </c>
      <c r="G9" s="13">
        <f t="shared" si="2"/>
        <v>0</v>
      </c>
      <c r="H9" s="13">
        <f t="shared" si="2"/>
        <v>0</v>
      </c>
      <c r="I9" s="13">
        <f t="shared" si="2"/>
        <v>0</v>
      </c>
    </row>
    <row r="10" spans="1:9" ht="15.75" x14ac:dyDescent="0.25">
      <c r="A10" s="19" t="s">
        <v>12</v>
      </c>
      <c r="B10" s="18" t="s">
        <v>26</v>
      </c>
      <c r="C10" s="13">
        <f t="shared" si="2"/>
        <v>2715.8</v>
      </c>
      <c r="D10" s="13">
        <f t="shared" si="2"/>
        <v>2715.8</v>
      </c>
      <c r="E10" s="13">
        <f t="shared" si="2"/>
        <v>2715.8</v>
      </c>
      <c r="F10" s="13">
        <f t="shared" si="2"/>
        <v>0</v>
      </c>
      <c r="G10" s="13">
        <f t="shared" si="2"/>
        <v>0</v>
      </c>
      <c r="H10" s="13">
        <f t="shared" si="2"/>
        <v>0</v>
      </c>
      <c r="I10" s="13">
        <f t="shared" si="2"/>
        <v>8147.4</v>
      </c>
    </row>
    <row r="11" spans="1:9" ht="15.75" x14ac:dyDescent="0.25">
      <c r="A11" s="19" t="s">
        <v>13</v>
      </c>
      <c r="B11" s="18" t="s">
        <v>27</v>
      </c>
      <c r="C11" s="13">
        <f t="shared" si="2"/>
        <v>0</v>
      </c>
      <c r="D11" s="13">
        <f t="shared" si="2"/>
        <v>0</v>
      </c>
      <c r="E11" s="13">
        <f t="shared" si="2"/>
        <v>0</v>
      </c>
      <c r="F11" s="13">
        <f t="shared" si="2"/>
        <v>0</v>
      </c>
      <c r="G11" s="13">
        <f t="shared" si="2"/>
        <v>0</v>
      </c>
      <c r="H11" s="13">
        <f t="shared" si="2"/>
        <v>0</v>
      </c>
      <c r="I11" s="13">
        <f t="shared" si="2"/>
        <v>0</v>
      </c>
    </row>
    <row r="12" spans="1:9" ht="39" customHeight="1" x14ac:dyDescent="0.25">
      <c r="A12" s="128" t="s">
        <v>143</v>
      </c>
      <c r="B12" s="128"/>
      <c r="C12" s="128"/>
      <c r="D12" s="128"/>
      <c r="E12" s="128"/>
      <c r="F12" s="128"/>
      <c r="G12" s="128"/>
      <c r="H12" s="128"/>
      <c r="I12" s="128"/>
    </row>
    <row r="13" spans="1:9" ht="78.75" x14ac:dyDescent="0.25">
      <c r="A13" s="19" t="s">
        <v>10</v>
      </c>
      <c r="B13" s="18" t="s">
        <v>199</v>
      </c>
      <c r="C13" s="12">
        <f t="shared" ref="C13:H13" si="3">SUM(C14:C17)</f>
        <v>522.20000000000005</v>
      </c>
      <c r="D13" s="12">
        <f t="shared" si="3"/>
        <v>522.20000000000005</v>
      </c>
      <c r="E13" s="12">
        <f t="shared" si="3"/>
        <v>522.20000000000005</v>
      </c>
      <c r="F13" s="12">
        <f t="shared" si="3"/>
        <v>0</v>
      </c>
      <c r="G13" s="12">
        <f t="shared" si="3"/>
        <v>0</v>
      </c>
      <c r="H13" s="12">
        <f t="shared" si="3"/>
        <v>0</v>
      </c>
      <c r="I13" s="12">
        <f t="shared" ref="I13:I29" si="4">SUM(C13:H13)</f>
        <v>1566.6000000000001</v>
      </c>
    </row>
    <row r="14" spans="1:9" ht="15.75" x14ac:dyDescent="0.25">
      <c r="A14" s="19" t="s">
        <v>14</v>
      </c>
      <c r="B14" s="18" t="s">
        <v>24</v>
      </c>
      <c r="C14" s="12">
        <v>52.2</v>
      </c>
      <c r="D14" s="12">
        <v>52.2</v>
      </c>
      <c r="E14" s="12">
        <v>52.2</v>
      </c>
      <c r="F14" s="12">
        <v>0</v>
      </c>
      <c r="G14" s="12">
        <v>0</v>
      </c>
      <c r="H14" s="12">
        <v>0</v>
      </c>
      <c r="I14" s="12">
        <f t="shared" si="4"/>
        <v>156.60000000000002</v>
      </c>
    </row>
    <row r="15" spans="1:9" ht="15.75" x14ac:dyDescent="0.25">
      <c r="A15" s="19" t="s">
        <v>17</v>
      </c>
      <c r="B15" s="18" t="s">
        <v>25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f t="shared" si="4"/>
        <v>0</v>
      </c>
    </row>
    <row r="16" spans="1:9" ht="15.75" x14ac:dyDescent="0.25">
      <c r="A16" s="19" t="s">
        <v>28</v>
      </c>
      <c r="B16" s="18" t="s">
        <v>26</v>
      </c>
      <c r="C16" s="12">
        <v>470</v>
      </c>
      <c r="D16" s="12">
        <v>470</v>
      </c>
      <c r="E16" s="12">
        <v>470</v>
      </c>
      <c r="F16" s="12">
        <v>0</v>
      </c>
      <c r="G16" s="12">
        <v>0</v>
      </c>
      <c r="H16" s="12">
        <v>0</v>
      </c>
      <c r="I16" s="12">
        <f t="shared" si="4"/>
        <v>1410</v>
      </c>
    </row>
    <row r="17" spans="1:9" ht="15.75" x14ac:dyDescent="0.25">
      <c r="A17" s="19" t="s">
        <v>29</v>
      </c>
      <c r="B17" s="18" t="s">
        <v>27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f t="shared" si="4"/>
        <v>0</v>
      </c>
    </row>
    <row r="18" spans="1:9" ht="48.75" customHeight="1" x14ac:dyDescent="0.25">
      <c r="A18" s="129" t="s">
        <v>238</v>
      </c>
      <c r="B18" s="130"/>
      <c r="C18" s="130"/>
      <c r="D18" s="130"/>
      <c r="E18" s="130"/>
      <c r="F18" s="130"/>
      <c r="G18" s="130"/>
      <c r="H18" s="130"/>
      <c r="I18" s="131"/>
    </row>
    <row r="19" spans="1:9" ht="79.5" customHeight="1" x14ac:dyDescent="0.25">
      <c r="A19" s="23" t="s">
        <v>11</v>
      </c>
      <c r="B19" s="25" t="s">
        <v>237</v>
      </c>
      <c r="C19" s="12">
        <f t="shared" ref="C19:I19" si="5">SUM(C20:C23)</f>
        <v>2691.6</v>
      </c>
      <c r="D19" s="12">
        <f t="shared" si="5"/>
        <v>2691.6</v>
      </c>
      <c r="E19" s="12">
        <f t="shared" si="5"/>
        <v>2691.6</v>
      </c>
      <c r="F19" s="12">
        <f t="shared" si="5"/>
        <v>0</v>
      </c>
      <c r="G19" s="12">
        <f t="shared" si="5"/>
        <v>0</v>
      </c>
      <c r="H19" s="12">
        <f t="shared" si="5"/>
        <v>0</v>
      </c>
      <c r="I19" s="12">
        <f t="shared" si="5"/>
        <v>8074.7999999999993</v>
      </c>
    </row>
    <row r="20" spans="1:9" ht="15.75" x14ac:dyDescent="0.25">
      <c r="A20" s="26" t="s">
        <v>15</v>
      </c>
      <c r="B20" s="24" t="s">
        <v>24</v>
      </c>
      <c r="C20" s="12">
        <v>1345.8</v>
      </c>
      <c r="D20" s="12">
        <v>1345.8</v>
      </c>
      <c r="E20" s="12">
        <v>1345.8</v>
      </c>
      <c r="F20" s="12">
        <v>0</v>
      </c>
      <c r="G20" s="12">
        <v>0</v>
      </c>
      <c r="H20" s="12">
        <v>0</v>
      </c>
      <c r="I20" s="12">
        <f>SUM(C20:H20)</f>
        <v>4037.3999999999996</v>
      </c>
    </row>
    <row r="21" spans="1:9" ht="15.75" x14ac:dyDescent="0.25">
      <c r="A21" s="26" t="s">
        <v>16</v>
      </c>
      <c r="B21" s="24" t="s">
        <v>25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27">
        <f t="shared" ref="I21:I23" si="6">SUM(C21:H21)</f>
        <v>0</v>
      </c>
    </row>
    <row r="22" spans="1:9" ht="15.75" x14ac:dyDescent="0.25">
      <c r="A22" s="26" t="s">
        <v>30</v>
      </c>
      <c r="B22" s="24" t="s">
        <v>26</v>
      </c>
      <c r="C22" s="12">
        <v>1345.8</v>
      </c>
      <c r="D22" s="12">
        <v>1345.8</v>
      </c>
      <c r="E22" s="12">
        <v>1345.8</v>
      </c>
      <c r="F22" s="12">
        <v>0</v>
      </c>
      <c r="G22" s="12">
        <v>0</v>
      </c>
      <c r="H22" s="12">
        <v>0</v>
      </c>
      <c r="I22" s="12">
        <f t="shared" si="6"/>
        <v>4037.3999999999996</v>
      </c>
    </row>
    <row r="23" spans="1:9" ht="15.75" x14ac:dyDescent="0.25">
      <c r="A23" s="26" t="s">
        <v>31</v>
      </c>
      <c r="B23" s="24" t="s">
        <v>27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27">
        <f t="shared" si="6"/>
        <v>0</v>
      </c>
    </row>
    <row r="24" spans="1:9" ht="36" customHeight="1" x14ac:dyDescent="0.25">
      <c r="A24" s="122" t="s">
        <v>200</v>
      </c>
      <c r="B24" s="123"/>
      <c r="C24" s="123"/>
      <c r="D24" s="123"/>
      <c r="E24" s="123"/>
      <c r="F24" s="123"/>
      <c r="G24" s="123"/>
      <c r="H24" s="123"/>
      <c r="I24" s="124"/>
    </row>
    <row r="25" spans="1:9" ht="132.75" customHeight="1" x14ac:dyDescent="0.25">
      <c r="A25" s="23" t="s">
        <v>12</v>
      </c>
      <c r="B25" s="25" t="s">
        <v>201</v>
      </c>
      <c r="C25" s="12">
        <f t="shared" ref="C25:I25" si="7">SUM(C26:C29)</f>
        <v>1000</v>
      </c>
      <c r="D25" s="12">
        <f t="shared" si="7"/>
        <v>1000</v>
      </c>
      <c r="E25" s="12">
        <f t="shared" si="7"/>
        <v>1000</v>
      </c>
      <c r="F25" s="12">
        <f t="shared" si="7"/>
        <v>0</v>
      </c>
      <c r="G25" s="12">
        <f t="shared" si="7"/>
        <v>0</v>
      </c>
      <c r="H25" s="12">
        <f t="shared" si="7"/>
        <v>0</v>
      </c>
      <c r="I25" s="12">
        <f t="shared" si="7"/>
        <v>3000</v>
      </c>
    </row>
    <row r="26" spans="1:9" ht="15.75" x14ac:dyDescent="0.25">
      <c r="A26" s="26" t="s">
        <v>18</v>
      </c>
      <c r="B26" s="24" t="s">
        <v>24</v>
      </c>
      <c r="C26" s="12">
        <v>100</v>
      </c>
      <c r="D26" s="12">
        <v>100</v>
      </c>
      <c r="E26" s="12">
        <v>100</v>
      </c>
      <c r="F26" s="12">
        <v>0</v>
      </c>
      <c r="G26" s="12">
        <v>0</v>
      </c>
      <c r="H26" s="12">
        <v>0</v>
      </c>
      <c r="I26" s="12">
        <f>SUM(C26:H26)</f>
        <v>300</v>
      </c>
    </row>
    <row r="27" spans="1:9" ht="15.75" x14ac:dyDescent="0.25">
      <c r="A27" s="26" t="s">
        <v>33</v>
      </c>
      <c r="B27" s="24" t="s">
        <v>25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f t="shared" si="4"/>
        <v>0</v>
      </c>
    </row>
    <row r="28" spans="1:9" ht="15.75" x14ac:dyDescent="0.25">
      <c r="A28" s="26" t="s">
        <v>34</v>
      </c>
      <c r="B28" s="24" t="s">
        <v>26</v>
      </c>
      <c r="C28" s="12">
        <v>900</v>
      </c>
      <c r="D28" s="12">
        <v>900</v>
      </c>
      <c r="E28" s="12">
        <v>900</v>
      </c>
      <c r="F28" s="12">
        <v>0</v>
      </c>
      <c r="G28" s="12">
        <v>0</v>
      </c>
      <c r="H28" s="12">
        <v>0</v>
      </c>
      <c r="I28" s="12">
        <f t="shared" si="4"/>
        <v>2700</v>
      </c>
    </row>
    <row r="29" spans="1:9" ht="15.75" x14ac:dyDescent="0.25">
      <c r="A29" s="26" t="s">
        <v>35</v>
      </c>
      <c r="B29" s="24" t="s">
        <v>27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f t="shared" si="4"/>
        <v>0</v>
      </c>
    </row>
  </sheetData>
  <mergeCells count="8">
    <mergeCell ref="E1:I1"/>
    <mergeCell ref="A24:I24"/>
    <mergeCell ref="A2:I2"/>
    <mergeCell ref="A4:A5"/>
    <mergeCell ref="B4:B5"/>
    <mergeCell ref="C4:I4"/>
    <mergeCell ref="A12:I12"/>
    <mergeCell ref="A18:I18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view="pageBreakPreview" topLeftCell="A16" zoomScale="75" zoomScaleNormal="100" zoomScaleSheetLayoutView="75" workbookViewId="0">
      <selection activeCell="M10" sqref="M10"/>
    </sheetView>
  </sheetViews>
  <sheetFormatPr defaultRowHeight="15" x14ac:dyDescent="0.25"/>
  <cols>
    <col min="1" max="1" width="6.42578125" style="4" customWidth="1"/>
    <col min="2" max="2" width="37.140625" style="4" customWidth="1"/>
    <col min="3" max="5" width="12.85546875" style="4" customWidth="1"/>
    <col min="6" max="6" width="12.5703125" style="4" customWidth="1"/>
    <col min="7" max="8" width="15" style="4" customWidth="1"/>
    <col min="9" max="9" width="11.5703125" style="4" customWidth="1"/>
  </cols>
  <sheetData>
    <row r="1" spans="1:9" ht="26.25" customHeight="1" x14ac:dyDescent="0.25">
      <c r="E1" s="114" t="s">
        <v>73</v>
      </c>
      <c r="F1" s="114"/>
      <c r="G1" s="114"/>
      <c r="H1" s="114"/>
      <c r="I1" s="114"/>
    </row>
    <row r="2" spans="1:9" ht="59.25" customHeight="1" x14ac:dyDescent="0.25">
      <c r="A2" s="97" t="s">
        <v>186</v>
      </c>
      <c r="B2" s="97"/>
      <c r="C2" s="97"/>
      <c r="D2" s="97"/>
      <c r="E2" s="97"/>
      <c r="F2" s="97"/>
      <c r="G2" s="97"/>
      <c r="H2" s="97"/>
      <c r="I2" s="97"/>
    </row>
    <row r="3" spans="1:9" ht="12.75" customHeight="1" x14ac:dyDescent="0.25">
      <c r="A3" s="38"/>
      <c r="B3" s="68"/>
      <c r="C3" s="68"/>
      <c r="D3" s="68"/>
      <c r="E3" s="68"/>
      <c r="F3" s="68"/>
      <c r="G3" s="68"/>
      <c r="H3" s="68"/>
      <c r="I3" s="68"/>
    </row>
    <row r="4" spans="1:9" ht="27.75" customHeight="1" x14ac:dyDescent="0.25">
      <c r="A4" s="115" t="s">
        <v>9</v>
      </c>
      <c r="B4" s="117" t="s">
        <v>21</v>
      </c>
      <c r="C4" s="117" t="s">
        <v>22</v>
      </c>
      <c r="D4" s="117"/>
      <c r="E4" s="117"/>
      <c r="F4" s="117"/>
      <c r="G4" s="117"/>
      <c r="H4" s="117"/>
      <c r="I4" s="117"/>
    </row>
    <row r="5" spans="1:9" ht="20.25" customHeight="1" x14ac:dyDescent="0.25">
      <c r="A5" s="116"/>
      <c r="B5" s="117"/>
      <c r="C5" s="33">
        <v>2025</v>
      </c>
      <c r="D5" s="33">
        <v>2026</v>
      </c>
      <c r="E5" s="33">
        <v>2027</v>
      </c>
      <c r="F5" s="33">
        <v>2028</v>
      </c>
      <c r="G5" s="33">
        <v>2029</v>
      </c>
      <c r="H5" s="33">
        <v>2030</v>
      </c>
      <c r="I5" s="33" t="s">
        <v>0</v>
      </c>
    </row>
    <row r="6" spans="1:9" ht="15.75" x14ac:dyDescent="0.25">
      <c r="A6" s="33">
        <v>1</v>
      </c>
      <c r="B6" s="33">
        <v>2</v>
      </c>
      <c r="C6" s="33">
        <v>3</v>
      </c>
      <c r="D6" s="33">
        <v>4</v>
      </c>
      <c r="E6" s="33">
        <v>5</v>
      </c>
      <c r="F6" s="33">
        <v>6</v>
      </c>
      <c r="G6" s="33">
        <v>7</v>
      </c>
      <c r="H6" s="33">
        <v>8</v>
      </c>
      <c r="I6" s="33">
        <v>9</v>
      </c>
    </row>
    <row r="7" spans="1:9" ht="15.75" x14ac:dyDescent="0.25">
      <c r="A7" s="36">
        <v>1</v>
      </c>
      <c r="B7" s="58" t="s">
        <v>23</v>
      </c>
      <c r="C7" s="41">
        <f t="shared" ref="C7:I11" si="0">SUM(C35,C30,C24,C18,C13)</f>
        <v>118260.8</v>
      </c>
      <c r="D7" s="41">
        <f t="shared" si="0"/>
        <v>1719.7</v>
      </c>
      <c r="E7" s="41">
        <f t="shared" si="0"/>
        <v>1772.3000000000002</v>
      </c>
      <c r="F7" s="41">
        <f t="shared" si="0"/>
        <v>0</v>
      </c>
      <c r="G7" s="41">
        <f t="shared" si="0"/>
        <v>0</v>
      </c>
      <c r="H7" s="41">
        <f t="shared" si="0"/>
        <v>0</v>
      </c>
      <c r="I7" s="41">
        <f t="shared" si="0"/>
        <v>121752.79999999999</v>
      </c>
    </row>
    <row r="8" spans="1:9" ht="15.75" x14ac:dyDescent="0.25">
      <c r="A8" s="36" t="s">
        <v>10</v>
      </c>
      <c r="B8" s="34" t="s">
        <v>24</v>
      </c>
      <c r="C8" s="41">
        <f t="shared" si="0"/>
        <v>5461.7000000000007</v>
      </c>
      <c r="D8" s="41">
        <f t="shared" si="0"/>
        <v>1719.7</v>
      </c>
      <c r="E8" s="41">
        <f t="shared" si="0"/>
        <v>1772.3000000000002</v>
      </c>
      <c r="F8" s="41">
        <f t="shared" si="0"/>
        <v>0</v>
      </c>
      <c r="G8" s="41">
        <f t="shared" si="0"/>
        <v>0</v>
      </c>
      <c r="H8" s="41">
        <f t="shared" si="0"/>
        <v>0</v>
      </c>
      <c r="I8" s="41">
        <f t="shared" si="0"/>
        <v>8953.7000000000007</v>
      </c>
    </row>
    <row r="9" spans="1:9" ht="15.75" x14ac:dyDescent="0.25">
      <c r="A9" s="36" t="s">
        <v>11</v>
      </c>
      <c r="B9" s="34" t="s">
        <v>25</v>
      </c>
      <c r="C9" s="41">
        <f t="shared" si="0"/>
        <v>0</v>
      </c>
      <c r="D9" s="41">
        <f t="shared" si="0"/>
        <v>0</v>
      </c>
      <c r="E9" s="41">
        <f t="shared" si="0"/>
        <v>0</v>
      </c>
      <c r="F9" s="41">
        <f t="shared" si="0"/>
        <v>0</v>
      </c>
      <c r="G9" s="41">
        <f t="shared" si="0"/>
        <v>0</v>
      </c>
      <c r="H9" s="41">
        <f t="shared" si="0"/>
        <v>0</v>
      </c>
      <c r="I9" s="41">
        <f t="shared" si="0"/>
        <v>0</v>
      </c>
    </row>
    <row r="10" spans="1:9" ht="15.75" x14ac:dyDescent="0.25">
      <c r="A10" s="36" t="s">
        <v>12</v>
      </c>
      <c r="B10" s="34" t="s">
        <v>26</v>
      </c>
      <c r="C10" s="41">
        <f t="shared" si="0"/>
        <v>112799.1</v>
      </c>
      <c r="D10" s="41">
        <f t="shared" si="0"/>
        <v>0</v>
      </c>
      <c r="E10" s="41">
        <f t="shared" si="0"/>
        <v>0</v>
      </c>
      <c r="F10" s="41">
        <f t="shared" si="0"/>
        <v>0</v>
      </c>
      <c r="G10" s="41">
        <f t="shared" si="0"/>
        <v>0</v>
      </c>
      <c r="H10" s="41">
        <f t="shared" si="0"/>
        <v>0</v>
      </c>
      <c r="I10" s="41">
        <f t="shared" si="0"/>
        <v>112799.1</v>
      </c>
    </row>
    <row r="11" spans="1:9" ht="15.75" x14ac:dyDescent="0.25">
      <c r="A11" s="36" t="s">
        <v>13</v>
      </c>
      <c r="B11" s="34" t="s">
        <v>27</v>
      </c>
      <c r="C11" s="41">
        <f t="shared" si="0"/>
        <v>0</v>
      </c>
      <c r="D11" s="41">
        <f t="shared" si="0"/>
        <v>0</v>
      </c>
      <c r="E11" s="41">
        <f t="shared" si="0"/>
        <v>0</v>
      </c>
      <c r="F11" s="41">
        <f t="shared" si="0"/>
        <v>0</v>
      </c>
      <c r="G11" s="41">
        <f t="shared" si="0"/>
        <v>0</v>
      </c>
      <c r="H11" s="41">
        <f t="shared" si="0"/>
        <v>0</v>
      </c>
      <c r="I11" s="41">
        <f t="shared" si="0"/>
        <v>0</v>
      </c>
    </row>
    <row r="12" spans="1:9" ht="42.75" customHeight="1" x14ac:dyDescent="0.25">
      <c r="A12" s="111" t="s">
        <v>195</v>
      </c>
      <c r="B12" s="111"/>
      <c r="C12" s="111"/>
      <c r="D12" s="111"/>
      <c r="E12" s="111"/>
      <c r="F12" s="111"/>
      <c r="G12" s="111"/>
      <c r="H12" s="111"/>
      <c r="I12" s="111"/>
    </row>
    <row r="13" spans="1:9" ht="31.5" x14ac:dyDescent="0.25">
      <c r="A13" s="36" t="s">
        <v>10</v>
      </c>
      <c r="B13" s="59" t="s">
        <v>196</v>
      </c>
      <c r="C13" s="35">
        <f>SUM(C14:C17)</f>
        <v>1326.1</v>
      </c>
      <c r="D13" s="35">
        <f t="shared" ref="D13:I13" si="1">SUM(D14:D17)</f>
        <v>1376.9</v>
      </c>
      <c r="E13" s="35">
        <f t="shared" si="1"/>
        <v>1376.9</v>
      </c>
      <c r="F13" s="35">
        <f t="shared" si="1"/>
        <v>0</v>
      </c>
      <c r="G13" s="35">
        <f t="shared" si="1"/>
        <v>0</v>
      </c>
      <c r="H13" s="35">
        <f t="shared" si="1"/>
        <v>0</v>
      </c>
      <c r="I13" s="35">
        <f t="shared" si="1"/>
        <v>4079.9</v>
      </c>
    </row>
    <row r="14" spans="1:9" ht="18" customHeight="1" x14ac:dyDescent="0.25">
      <c r="A14" s="36" t="s">
        <v>14</v>
      </c>
      <c r="B14" s="34" t="s">
        <v>24</v>
      </c>
      <c r="C14" s="35">
        <v>1326.1</v>
      </c>
      <c r="D14" s="35">
        <v>1376.9</v>
      </c>
      <c r="E14" s="35">
        <v>1376.9</v>
      </c>
      <c r="F14" s="35">
        <v>0</v>
      </c>
      <c r="G14" s="35">
        <v>0</v>
      </c>
      <c r="H14" s="35">
        <v>0</v>
      </c>
      <c r="I14" s="35">
        <f>SUM(C14:H14)</f>
        <v>4079.9</v>
      </c>
    </row>
    <row r="15" spans="1:9" ht="18" customHeight="1" x14ac:dyDescent="0.25">
      <c r="A15" s="36" t="s">
        <v>17</v>
      </c>
      <c r="B15" s="34" t="s">
        <v>25</v>
      </c>
      <c r="C15" s="35">
        <v>0</v>
      </c>
      <c r="D15" s="35">
        <v>0</v>
      </c>
      <c r="E15" s="35">
        <v>0</v>
      </c>
      <c r="F15" s="35">
        <v>0</v>
      </c>
      <c r="G15" s="35">
        <v>0</v>
      </c>
      <c r="H15" s="35">
        <v>0</v>
      </c>
      <c r="I15" s="35">
        <f>SUM(C15:H15)</f>
        <v>0</v>
      </c>
    </row>
    <row r="16" spans="1:9" ht="16.5" customHeight="1" x14ac:dyDescent="0.25">
      <c r="A16" s="36" t="s">
        <v>28</v>
      </c>
      <c r="B16" s="34" t="s">
        <v>26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5">
        <f>SUM(C16:H16)</f>
        <v>0</v>
      </c>
    </row>
    <row r="17" spans="1:9" ht="16.5" customHeight="1" x14ac:dyDescent="0.25">
      <c r="A17" s="36" t="s">
        <v>29</v>
      </c>
      <c r="B17" s="34" t="s">
        <v>27</v>
      </c>
      <c r="C17" s="35">
        <v>0</v>
      </c>
      <c r="D17" s="35">
        <v>0</v>
      </c>
      <c r="E17" s="35">
        <v>0</v>
      </c>
      <c r="F17" s="35">
        <v>0</v>
      </c>
      <c r="G17" s="35">
        <v>0</v>
      </c>
      <c r="H17" s="35">
        <v>0</v>
      </c>
      <c r="I17" s="35">
        <f>SUM(C17:H17)</f>
        <v>0</v>
      </c>
    </row>
    <row r="18" spans="1:9" ht="47.25" x14ac:dyDescent="0.25">
      <c r="A18" s="65" t="s">
        <v>11</v>
      </c>
      <c r="B18" s="34" t="s">
        <v>197</v>
      </c>
      <c r="C18" s="35">
        <f t="shared" ref="C18:H18" si="2">SUM(C19:C22)</f>
        <v>636.79999999999995</v>
      </c>
      <c r="D18" s="35">
        <f t="shared" si="2"/>
        <v>342.8</v>
      </c>
      <c r="E18" s="35">
        <f t="shared" si="2"/>
        <v>395.4</v>
      </c>
      <c r="F18" s="35">
        <f t="shared" si="2"/>
        <v>0</v>
      </c>
      <c r="G18" s="35">
        <f t="shared" si="2"/>
        <v>0</v>
      </c>
      <c r="H18" s="35">
        <f t="shared" si="2"/>
        <v>0</v>
      </c>
      <c r="I18" s="35">
        <f t="shared" ref="I18:I39" si="3">SUM(C18:H18)</f>
        <v>1375</v>
      </c>
    </row>
    <row r="19" spans="1:9" ht="15.75" x14ac:dyDescent="0.25">
      <c r="A19" s="65" t="s">
        <v>15</v>
      </c>
      <c r="B19" s="34" t="s">
        <v>24</v>
      </c>
      <c r="C19" s="35">
        <v>636.79999999999995</v>
      </c>
      <c r="D19" s="35">
        <v>342.8</v>
      </c>
      <c r="E19" s="35">
        <v>395.4</v>
      </c>
      <c r="F19" s="35">
        <v>0</v>
      </c>
      <c r="G19" s="35">
        <v>0</v>
      </c>
      <c r="H19" s="35">
        <v>0</v>
      </c>
      <c r="I19" s="35">
        <f t="shared" si="3"/>
        <v>1375</v>
      </c>
    </row>
    <row r="20" spans="1:9" ht="15.75" x14ac:dyDescent="0.25">
      <c r="A20" s="65" t="s">
        <v>16</v>
      </c>
      <c r="B20" s="34" t="s">
        <v>25</v>
      </c>
      <c r="C20" s="35">
        <v>0</v>
      </c>
      <c r="D20" s="35">
        <v>0</v>
      </c>
      <c r="E20" s="35">
        <v>0</v>
      </c>
      <c r="F20" s="35">
        <v>0</v>
      </c>
      <c r="G20" s="35">
        <v>0</v>
      </c>
      <c r="H20" s="35">
        <v>0</v>
      </c>
      <c r="I20" s="35">
        <f t="shared" si="3"/>
        <v>0</v>
      </c>
    </row>
    <row r="21" spans="1:9" ht="15.75" x14ac:dyDescent="0.25">
      <c r="A21" s="65" t="s">
        <v>30</v>
      </c>
      <c r="B21" s="34" t="s">
        <v>26</v>
      </c>
      <c r="C21" s="35">
        <v>0</v>
      </c>
      <c r="D21" s="35">
        <v>0</v>
      </c>
      <c r="E21" s="35">
        <v>0</v>
      </c>
      <c r="F21" s="35">
        <v>0</v>
      </c>
      <c r="G21" s="35">
        <v>0</v>
      </c>
      <c r="H21" s="35">
        <v>0</v>
      </c>
      <c r="I21" s="35">
        <f t="shared" si="3"/>
        <v>0</v>
      </c>
    </row>
    <row r="22" spans="1:9" ht="15.75" x14ac:dyDescent="0.25">
      <c r="A22" s="65" t="s">
        <v>31</v>
      </c>
      <c r="B22" s="34" t="s">
        <v>27</v>
      </c>
      <c r="C22" s="35">
        <v>0</v>
      </c>
      <c r="D22" s="35">
        <v>0</v>
      </c>
      <c r="E22" s="35">
        <v>0</v>
      </c>
      <c r="F22" s="35">
        <v>0</v>
      </c>
      <c r="G22" s="35">
        <v>0</v>
      </c>
      <c r="H22" s="35">
        <v>0</v>
      </c>
      <c r="I22" s="35">
        <f t="shared" si="3"/>
        <v>0</v>
      </c>
    </row>
    <row r="23" spans="1:9" ht="15.75" x14ac:dyDescent="0.25">
      <c r="A23" s="132" t="s">
        <v>247</v>
      </c>
      <c r="B23" s="133"/>
      <c r="C23" s="133"/>
      <c r="D23" s="133"/>
      <c r="E23" s="133"/>
      <c r="F23" s="133"/>
      <c r="G23" s="133"/>
      <c r="H23" s="133"/>
      <c r="I23" s="134"/>
    </row>
    <row r="24" spans="1:9" ht="47.25" x14ac:dyDescent="0.25">
      <c r="A24" s="65" t="s">
        <v>12</v>
      </c>
      <c r="B24" s="34" t="s">
        <v>243</v>
      </c>
      <c r="C24" s="35">
        <f>SUM(C25:C28)</f>
        <v>185.9</v>
      </c>
      <c r="D24" s="35">
        <f t="shared" ref="D24:I24" si="4">SUM(D25:D28)</f>
        <v>0</v>
      </c>
      <c r="E24" s="35">
        <f t="shared" si="4"/>
        <v>0</v>
      </c>
      <c r="F24" s="35">
        <f t="shared" si="4"/>
        <v>0</v>
      </c>
      <c r="G24" s="35">
        <f t="shared" si="4"/>
        <v>0</v>
      </c>
      <c r="H24" s="35">
        <f t="shared" si="4"/>
        <v>0</v>
      </c>
      <c r="I24" s="35">
        <f t="shared" si="4"/>
        <v>185.9</v>
      </c>
    </row>
    <row r="25" spans="1:9" ht="15.75" x14ac:dyDescent="0.25">
      <c r="A25" s="65" t="s">
        <v>18</v>
      </c>
      <c r="B25" s="34" t="s">
        <v>24</v>
      </c>
      <c r="C25" s="35">
        <v>185.9</v>
      </c>
      <c r="D25" s="35">
        <v>0</v>
      </c>
      <c r="E25" s="35">
        <v>0</v>
      </c>
      <c r="F25" s="35">
        <v>0</v>
      </c>
      <c r="G25" s="35">
        <v>0</v>
      </c>
      <c r="H25" s="35">
        <v>0</v>
      </c>
      <c r="I25" s="35">
        <f>SUM(C25:H25)</f>
        <v>185.9</v>
      </c>
    </row>
    <row r="26" spans="1:9" ht="15.75" x14ac:dyDescent="0.25">
      <c r="A26" s="65" t="s">
        <v>33</v>
      </c>
      <c r="B26" s="34" t="s">
        <v>25</v>
      </c>
      <c r="C26" s="35">
        <v>0</v>
      </c>
      <c r="D26" s="35">
        <v>0</v>
      </c>
      <c r="E26" s="35">
        <v>0</v>
      </c>
      <c r="F26" s="35">
        <v>0</v>
      </c>
      <c r="G26" s="35">
        <v>0</v>
      </c>
      <c r="H26" s="35">
        <v>0</v>
      </c>
      <c r="I26" s="35">
        <f>SUM(C26:H26)</f>
        <v>0</v>
      </c>
    </row>
    <row r="27" spans="1:9" ht="15.75" x14ac:dyDescent="0.25">
      <c r="A27" s="65" t="s">
        <v>34</v>
      </c>
      <c r="B27" s="34" t="s">
        <v>26</v>
      </c>
      <c r="C27" s="35">
        <v>0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>
        <f>SUM(C27:H27)</f>
        <v>0</v>
      </c>
    </row>
    <row r="28" spans="1:9" ht="15.75" x14ac:dyDescent="0.25">
      <c r="A28" s="65" t="s">
        <v>35</v>
      </c>
      <c r="B28" s="34" t="s">
        <v>27</v>
      </c>
      <c r="C28" s="35">
        <v>0</v>
      </c>
      <c r="D28" s="35">
        <v>0</v>
      </c>
      <c r="E28" s="35">
        <v>0</v>
      </c>
      <c r="F28" s="35">
        <v>0</v>
      </c>
      <c r="G28" s="35">
        <v>0</v>
      </c>
      <c r="H28" s="35">
        <v>0</v>
      </c>
      <c r="I28" s="35">
        <f>SUM(C28:H28)</f>
        <v>0</v>
      </c>
    </row>
    <row r="29" spans="1:9" ht="15.75" x14ac:dyDescent="0.25">
      <c r="A29" s="135" t="s">
        <v>83</v>
      </c>
      <c r="B29" s="136"/>
      <c r="C29" s="136"/>
      <c r="D29" s="136"/>
      <c r="E29" s="136"/>
      <c r="F29" s="136"/>
      <c r="G29" s="136"/>
      <c r="H29" s="136"/>
      <c r="I29" s="137"/>
    </row>
    <row r="30" spans="1:9" ht="78.75" x14ac:dyDescent="0.25">
      <c r="A30" s="65" t="s">
        <v>13</v>
      </c>
      <c r="B30" s="34" t="s">
        <v>246</v>
      </c>
      <c r="C30" s="35">
        <f>SUM(C31:C34)</f>
        <v>3200</v>
      </c>
      <c r="D30" s="35">
        <f t="shared" ref="D30:I30" si="5">SUM(D31:D34)</f>
        <v>0</v>
      </c>
      <c r="E30" s="35">
        <f t="shared" si="5"/>
        <v>0</v>
      </c>
      <c r="F30" s="35">
        <f t="shared" si="5"/>
        <v>0</v>
      </c>
      <c r="G30" s="35">
        <f t="shared" si="5"/>
        <v>0</v>
      </c>
      <c r="H30" s="35">
        <f t="shared" si="5"/>
        <v>0</v>
      </c>
      <c r="I30" s="35">
        <f t="shared" si="5"/>
        <v>3200</v>
      </c>
    </row>
    <row r="31" spans="1:9" ht="15.75" x14ac:dyDescent="0.25">
      <c r="A31" s="65" t="s">
        <v>38</v>
      </c>
      <c r="B31" s="34" t="s">
        <v>24</v>
      </c>
      <c r="C31" s="35">
        <v>3200</v>
      </c>
      <c r="D31" s="35">
        <v>0</v>
      </c>
      <c r="E31" s="35">
        <v>0</v>
      </c>
      <c r="F31" s="35">
        <v>0</v>
      </c>
      <c r="G31" s="35">
        <v>0</v>
      </c>
      <c r="H31" s="35">
        <v>0</v>
      </c>
      <c r="I31" s="35">
        <f>SUM(C31:H31)</f>
        <v>3200</v>
      </c>
    </row>
    <row r="32" spans="1:9" ht="15.75" x14ac:dyDescent="0.25">
      <c r="A32" s="65" t="s">
        <v>36</v>
      </c>
      <c r="B32" s="34" t="s">
        <v>25</v>
      </c>
      <c r="C32" s="35">
        <v>0</v>
      </c>
      <c r="D32" s="35">
        <v>0</v>
      </c>
      <c r="E32" s="35">
        <v>0</v>
      </c>
      <c r="F32" s="35">
        <v>0</v>
      </c>
      <c r="G32" s="35">
        <v>0</v>
      </c>
      <c r="H32" s="35">
        <v>0</v>
      </c>
      <c r="I32" s="35">
        <f>SUM(C32:H32)</f>
        <v>0</v>
      </c>
    </row>
    <row r="33" spans="1:9" ht="15.75" x14ac:dyDescent="0.25">
      <c r="A33" s="65" t="s">
        <v>37</v>
      </c>
      <c r="B33" s="34" t="s">
        <v>26</v>
      </c>
      <c r="C33" s="35">
        <v>0</v>
      </c>
      <c r="D33" s="35">
        <v>0</v>
      </c>
      <c r="E33" s="35">
        <v>0</v>
      </c>
      <c r="F33" s="35">
        <v>0</v>
      </c>
      <c r="G33" s="35">
        <v>0</v>
      </c>
      <c r="H33" s="35">
        <v>0</v>
      </c>
      <c r="I33" s="35">
        <f>SUM(C33:H33)</f>
        <v>0</v>
      </c>
    </row>
    <row r="34" spans="1:9" ht="15.75" x14ac:dyDescent="0.25">
      <c r="A34" s="65" t="s">
        <v>38</v>
      </c>
      <c r="B34" s="34" t="s">
        <v>27</v>
      </c>
      <c r="C34" s="35">
        <v>0</v>
      </c>
      <c r="D34" s="35">
        <v>0</v>
      </c>
      <c r="E34" s="35">
        <v>0</v>
      </c>
      <c r="F34" s="35">
        <v>0</v>
      </c>
      <c r="G34" s="35">
        <v>0</v>
      </c>
      <c r="H34" s="35">
        <v>0</v>
      </c>
      <c r="I34" s="35">
        <f>SUM(C34:H34)</f>
        <v>0</v>
      </c>
    </row>
    <row r="35" spans="1:9" ht="78.75" x14ac:dyDescent="0.25">
      <c r="A35" s="62" t="s">
        <v>78</v>
      </c>
      <c r="B35" s="69" t="s">
        <v>198</v>
      </c>
      <c r="C35" s="35">
        <f>SUM(C36:C39)</f>
        <v>112912</v>
      </c>
      <c r="D35" s="35">
        <f>SUM(D36:D39)</f>
        <v>0</v>
      </c>
      <c r="E35" s="35">
        <f>SUM(E36:E39)</f>
        <v>0</v>
      </c>
      <c r="F35" s="35">
        <f t="shared" ref="F35:H35" si="6">SUM(F36:F39)</f>
        <v>0</v>
      </c>
      <c r="G35" s="35">
        <f t="shared" si="6"/>
        <v>0</v>
      </c>
      <c r="H35" s="35">
        <f t="shared" si="6"/>
        <v>0</v>
      </c>
      <c r="I35" s="42">
        <f t="shared" si="3"/>
        <v>112912</v>
      </c>
    </row>
    <row r="36" spans="1:9" ht="15.75" x14ac:dyDescent="0.25">
      <c r="A36" s="62" t="s">
        <v>79</v>
      </c>
      <c r="B36" s="61" t="s">
        <v>24</v>
      </c>
      <c r="C36" s="35">
        <v>112.9</v>
      </c>
      <c r="D36" s="35">
        <v>0</v>
      </c>
      <c r="E36" s="35">
        <v>0</v>
      </c>
      <c r="F36" s="35">
        <v>0</v>
      </c>
      <c r="G36" s="35">
        <v>0</v>
      </c>
      <c r="H36" s="35">
        <v>0</v>
      </c>
      <c r="I36" s="42">
        <f>SUM(C36:H36)</f>
        <v>112.9</v>
      </c>
    </row>
    <row r="37" spans="1:9" ht="15.75" x14ac:dyDescent="0.25">
      <c r="A37" s="62" t="s">
        <v>80</v>
      </c>
      <c r="B37" s="61" t="s">
        <v>25</v>
      </c>
      <c r="C37" s="35">
        <v>0</v>
      </c>
      <c r="D37" s="35">
        <v>0</v>
      </c>
      <c r="E37" s="35">
        <v>0</v>
      </c>
      <c r="F37" s="35">
        <v>0</v>
      </c>
      <c r="G37" s="35">
        <v>0</v>
      </c>
      <c r="H37" s="35">
        <v>0</v>
      </c>
      <c r="I37" s="35">
        <f t="shared" si="3"/>
        <v>0</v>
      </c>
    </row>
    <row r="38" spans="1:9" ht="15.75" x14ac:dyDescent="0.25">
      <c r="A38" s="62" t="s">
        <v>81</v>
      </c>
      <c r="B38" s="61" t="s">
        <v>26</v>
      </c>
      <c r="C38" s="35">
        <v>112799.1</v>
      </c>
      <c r="D38" s="42">
        <v>0</v>
      </c>
      <c r="E38" s="35">
        <v>0</v>
      </c>
      <c r="F38" s="35">
        <v>0</v>
      </c>
      <c r="G38" s="35">
        <v>0</v>
      </c>
      <c r="H38" s="35">
        <v>0</v>
      </c>
      <c r="I38" s="35">
        <f t="shared" si="3"/>
        <v>112799.1</v>
      </c>
    </row>
    <row r="39" spans="1:9" ht="15.75" x14ac:dyDescent="0.25">
      <c r="A39" s="62" t="s">
        <v>82</v>
      </c>
      <c r="B39" s="61" t="s">
        <v>27</v>
      </c>
      <c r="C39" s="35">
        <v>0</v>
      </c>
      <c r="D39" s="35">
        <v>0</v>
      </c>
      <c r="E39" s="35">
        <v>0</v>
      </c>
      <c r="F39" s="35">
        <v>0</v>
      </c>
      <c r="G39" s="35">
        <v>0</v>
      </c>
      <c r="H39" s="35">
        <v>0</v>
      </c>
      <c r="I39" s="35">
        <f t="shared" si="3"/>
        <v>0</v>
      </c>
    </row>
  </sheetData>
  <mergeCells count="8">
    <mergeCell ref="A12:I12"/>
    <mergeCell ref="A23:I23"/>
    <mergeCell ref="A29:I29"/>
    <mergeCell ref="E1:I1"/>
    <mergeCell ref="A2:I2"/>
    <mergeCell ref="A4:A5"/>
    <mergeCell ref="B4:B5"/>
    <mergeCell ref="C4:I4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tabSelected="1" view="pageBreakPreview" zoomScaleNormal="100" zoomScaleSheetLayoutView="100" workbookViewId="0">
      <selection activeCell="M10" sqref="M10"/>
    </sheetView>
  </sheetViews>
  <sheetFormatPr defaultRowHeight="15" x14ac:dyDescent="0.25"/>
  <cols>
    <col min="1" max="1" width="6.42578125" style="4" customWidth="1"/>
    <col min="2" max="2" width="37.140625" style="4" customWidth="1"/>
    <col min="3" max="5" width="12.85546875" style="4" customWidth="1"/>
    <col min="6" max="6" width="12.5703125" style="4" customWidth="1"/>
    <col min="7" max="8" width="15" style="4" customWidth="1"/>
    <col min="9" max="9" width="11.5703125" style="4" customWidth="1"/>
  </cols>
  <sheetData>
    <row r="1" spans="1:9" ht="26.25" customHeight="1" x14ac:dyDescent="0.25">
      <c r="E1" s="114" t="s">
        <v>73</v>
      </c>
      <c r="F1" s="114"/>
      <c r="G1" s="114"/>
      <c r="H1" s="114"/>
      <c r="I1" s="114"/>
    </row>
    <row r="2" spans="1:9" ht="59.25" customHeight="1" x14ac:dyDescent="0.25">
      <c r="A2" s="77" t="s">
        <v>85</v>
      </c>
      <c r="B2" s="77"/>
      <c r="C2" s="77"/>
      <c r="D2" s="77"/>
      <c r="E2" s="77"/>
      <c r="F2" s="77"/>
      <c r="G2" s="77"/>
      <c r="H2" s="77"/>
      <c r="I2" s="77"/>
    </row>
    <row r="3" spans="1:9" ht="27.75" customHeight="1" x14ac:dyDescent="0.25">
      <c r="A3" s="126" t="s">
        <v>9</v>
      </c>
      <c r="B3" s="74" t="s">
        <v>21</v>
      </c>
      <c r="C3" s="74" t="s">
        <v>22</v>
      </c>
      <c r="D3" s="74"/>
      <c r="E3" s="74"/>
      <c r="F3" s="74"/>
      <c r="G3" s="74"/>
      <c r="H3" s="74"/>
      <c r="I3" s="74"/>
    </row>
    <row r="4" spans="1:9" ht="20.25" customHeight="1" x14ac:dyDescent="0.25">
      <c r="A4" s="127"/>
      <c r="B4" s="74"/>
      <c r="C4" s="11">
        <v>2025</v>
      </c>
      <c r="D4" s="11">
        <v>2026</v>
      </c>
      <c r="E4" s="11">
        <v>2027</v>
      </c>
      <c r="F4" s="11">
        <v>2028</v>
      </c>
      <c r="G4" s="11">
        <v>2029</v>
      </c>
      <c r="H4" s="11">
        <v>2030</v>
      </c>
      <c r="I4" s="11" t="s">
        <v>0</v>
      </c>
    </row>
    <row r="5" spans="1:9" ht="15.75" x14ac:dyDescent="0.25">
      <c r="A5" s="11">
        <v>1</v>
      </c>
      <c r="B5" s="11">
        <v>2</v>
      </c>
      <c r="C5" s="11">
        <v>3</v>
      </c>
      <c r="D5" s="11">
        <v>4</v>
      </c>
      <c r="E5" s="11">
        <v>5</v>
      </c>
      <c r="F5" s="11">
        <v>6</v>
      </c>
      <c r="G5" s="11">
        <v>7</v>
      </c>
      <c r="H5" s="11">
        <v>8</v>
      </c>
      <c r="I5" s="11">
        <v>9</v>
      </c>
    </row>
    <row r="6" spans="1:9" ht="15.75" x14ac:dyDescent="0.25">
      <c r="A6" s="19">
        <v>1</v>
      </c>
      <c r="B6" s="22" t="s">
        <v>23</v>
      </c>
      <c r="C6" s="13">
        <f>SUM(C7:C10)</f>
        <v>9991</v>
      </c>
      <c r="D6" s="13">
        <f t="shared" ref="D6:I6" si="0">SUM(D7:D10)</f>
        <v>0</v>
      </c>
      <c r="E6" s="13">
        <f t="shared" si="0"/>
        <v>0</v>
      </c>
      <c r="F6" s="13">
        <f t="shared" si="0"/>
        <v>0</v>
      </c>
      <c r="G6" s="13">
        <f t="shared" si="0"/>
        <v>0</v>
      </c>
      <c r="H6" s="13">
        <f t="shared" si="0"/>
        <v>0</v>
      </c>
      <c r="I6" s="13">
        <f t="shared" si="0"/>
        <v>9991</v>
      </c>
    </row>
    <row r="7" spans="1:9" ht="15.75" x14ac:dyDescent="0.25">
      <c r="A7" s="19" t="s">
        <v>10</v>
      </c>
      <c r="B7" s="18" t="s">
        <v>24</v>
      </c>
      <c r="C7" s="13">
        <f>SUM(C13)</f>
        <v>399.6</v>
      </c>
      <c r="D7" s="13">
        <f t="shared" ref="D7:I7" si="1">SUM(D13)</f>
        <v>0</v>
      </c>
      <c r="E7" s="13">
        <f t="shared" si="1"/>
        <v>0</v>
      </c>
      <c r="F7" s="13">
        <f t="shared" si="1"/>
        <v>0</v>
      </c>
      <c r="G7" s="13">
        <f t="shared" si="1"/>
        <v>0</v>
      </c>
      <c r="H7" s="13">
        <f t="shared" si="1"/>
        <v>0</v>
      </c>
      <c r="I7" s="13">
        <f t="shared" si="1"/>
        <v>399.6</v>
      </c>
    </row>
    <row r="8" spans="1:9" ht="15.75" x14ac:dyDescent="0.25">
      <c r="A8" s="19" t="s">
        <v>11</v>
      </c>
      <c r="B8" s="18" t="s">
        <v>25</v>
      </c>
      <c r="C8" s="13">
        <f t="shared" ref="C8:I10" si="2">SUM(C14)</f>
        <v>0</v>
      </c>
      <c r="D8" s="13">
        <f t="shared" si="2"/>
        <v>0</v>
      </c>
      <c r="E8" s="13">
        <f t="shared" si="2"/>
        <v>0</v>
      </c>
      <c r="F8" s="13">
        <f t="shared" si="2"/>
        <v>0</v>
      </c>
      <c r="G8" s="13">
        <f t="shared" si="2"/>
        <v>0</v>
      </c>
      <c r="H8" s="13">
        <f t="shared" si="2"/>
        <v>0</v>
      </c>
      <c r="I8" s="13">
        <f t="shared" si="2"/>
        <v>0</v>
      </c>
    </row>
    <row r="9" spans="1:9" ht="15.75" x14ac:dyDescent="0.25">
      <c r="A9" s="19" t="s">
        <v>12</v>
      </c>
      <c r="B9" s="18" t="s">
        <v>26</v>
      </c>
      <c r="C9" s="13">
        <f t="shared" si="2"/>
        <v>9591.4</v>
      </c>
      <c r="D9" s="13">
        <f t="shared" si="2"/>
        <v>0</v>
      </c>
      <c r="E9" s="13">
        <f t="shared" si="2"/>
        <v>0</v>
      </c>
      <c r="F9" s="13">
        <f t="shared" si="2"/>
        <v>0</v>
      </c>
      <c r="G9" s="13">
        <f t="shared" si="2"/>
        <v>0</v>
      </c>
      <c r="H9" s="13">
        <f t="shared" si="2"/>
        <v>0</v>
      </c>
      <c r="I9" s="13">
        <f t="shared" si="2"/>
        <v>9591.4</v>
      </c>
    </row>
    <row r="10" spans="1:9" ht="15.75" x14ac:dyDescent="0.25">
      <c r="A10" s="19" t="s">
        <v>13</v>
      </c>
      <c r="B10" s="18" t="s">
        <v>27</v>
      </c>
      <c r="C10" s="13">
        <f t="shared" si="2"/>
        <v>0</v>
      </c>
      <c r="D10" s="13">
        <f t="shared" si="2"/>
        <v>0</v>
      </c>
      <c r="E10" s="13">
        <f t="shared" si="2"/>
        <v>0</v>
      </c>
      <c r="F10" s="13">
        <f t="shared" si="2"/>
        <v>0</v>
      </c>
      <c r="G10" s="13">
        <f t="shared" si="2"/>
        <v>0</v>
      </c>
      <c r="H10" s="13">
        <f t="shared" si="2"/>
        <v>0</v>
      </c>
      <c r="I10" s="13">
        <f t="shared" si="2"/>
        <v>0</v>
      </c>
    </row>
    <row r="11" spans="1:9" ht="24" customHeight="1" x14ac:dyDescent="0.25">
      <c r="A11" s="138" t="s">
        <v>181</v>
      </c>
      <c r="B11" s="139"/>
      <c r="C11" s="139"/>
      <c r="D11" s="139"/>
      <c r="E11" s="139"/>
      <c r="F11" s="139"/>
      <c r="G11" s="139"/>
      <c r="H11" s="139"/>
      <c r="I11" s="140"/>
    </row>
    <row r="12" spans="1:9" ht="94.5" x14ac:dyDescent="0.25">
      <c r="A12" s="23" t="s">
        <v>11</v>
      </c>
      <c r="B12" s="29" t="s">
        <v>194</v>
      </c>
      <c r="C12" s="12">
        <f>SUM(C13:C16)</f>
        <v>9991</v>
      </c>
      <c r="D12" s="12">
        <f>SUM(D13:D16)</f>
        <v>0</v>
      </c>
      <c r="E12" s="12">
        <f>SUM(E13:E16)</f>
        <v>0</v>
      </c>
      <c r="F12" s="12">
        <f t="shared" ref="F12:H12" si="3">SUM(F13:F16)</f>
        <v>0</v>
      </c>
      <c r="G12" s="12">
        <f t="shared" si="3"/>
        <v>0</v>
      </c>
      <c r="H12" s="12">
        <f t="shared" si="3"/>
        <v>0</v>
      </c>
      <c r="I12" s="12">
        <f t="shared" ref="I12:I16" si="4">SUM(C12:H12)</f>
        <v>9991</v>
      </c>
    </row>
    <row r="13" spans="1:9" ht="15.75" x14ac:dyDescent="0.25">
      <c r="A13" s="23" t="s">
        <v>15</v>
      </c>
      <c r="B13" s="24" t="s">
        <v>24</v>
      </c>
      <c r="C13" s="12">
        <v>399.6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f>SUM(C13:H13)</f>
        <v>399.6</v>
      </c>
    </row>
    <row r="14" spans="1:9" ht="15.75" x14ac:dyDescent="0.25">
      <c r="A14" s="23" t="s">
        <v>16</v>
      </c>
      <c r="B14" s="24" t="s">
        <v>25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f t="shared" si="4"/>
        <v>0</v>
      </c>
    </row>
    <row r="15" spans="1:9" ht="15.75" x14ac:dyDescent="0.25">
      <c r="A15" s="23" t="s">
        <v>30</v>
      </c>
      <c r="B15" s="24" t="s">
        <v>26</v>
      </c>
      <c r="C15" s="12">
        <v>9591.4</v>
      </c>
      <c r="D15" s="14">
        <v>0</v>
      </c>
      <c r="E15" s="12">
        <v>0</v>
      </c>
      <c r="F15" s="12">
        <v>0</v>
      </c>
      <c r="G15" s="12">
        <v>0</v>
      </c>
      <c r="H15" s="12">
        <v>0</v>
      </c>
      <c r="I15" s="12">
        <f t="shared" si="4"/>
        <v>9591.4</v>
      </c>
    </row>
    <row r="16" spans="1:9" ht="15.75" x14ac:dyDescent="0.25">
      <c r="A16" s="23" t="s">
        <v>31</v>
      </c>
      <c r="B16" s="24" t="s">
        <v>27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f t="shared" si="4"/>
        <v>0</v>
      </c>
    </row>
    <row r="17" spans="17:17" x14ac:dyDescent="0.25">
      <c r="Q17" t="s">
        <v>86</v>
      </c>
    </row>
  </sheetData>
  <mergeCells count="6">
    <mergeCell ref="A11:I11"/>
    <mergeCell ref="E1:I1"/>
    <mergeCell ref="A2:I2"/>
    <mergeCell ref="A3:A4"/>
    <mergeCell ref="B3:B4"/>
    <mergeCell ref="C3:I3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view="pageBreakPreview" zoomScale="75" zoomScaleNormal="100" zoomScaleSheetLayoutView="75" workbookViewId="0">
      <selection activeCell="M10" sqref="M10"/>
    </sheetView>
  </sheetViews>
  <sheetFormatPr defaultRowHeight="15" x14ac:dyDescent="0.25"/>
  <cols>
    <col min="1" max="1" width="6.42578125" style="4" customWidth="1"/>
    <col min="2" max="2" width="37.140625" style="4" customWidth="1"/>
    <col min="3" max="5" width="12.85546875" style="4" customWidth="1"/>
    <col min="6" max="6" width="12.5703125" style="4" customWidth="1"/>
    <col min="7" max="8" width="15" style="4" customWidth="1"/>
    <col min="9" max="9" width="11.5703125" style="4" customWidth="1"/>
  </cols>
  <sheetData>
    <row r="1" spans="1:9" ht="26.25" customHeight="1" x14ac:dyDescent="0.25">
      <c r="A1" s="20"/>
      <c r="B1" s="20"/>
      <c r="C1" s="20"/>
      <c r="D1" s="20"/>
      <c r="E1" s="121" t="s">
        <v>73</v>
      </c>
      <c r="F1" s="121"/>
      <c r="G1" s="121"/>
      <c r="H1" s="121"/>
      <c r="I1" s="121"/>
    </row>
    <row r="2" spans="1:9" ht="59.25" customHeight="1" x14ac:dyDescent="0.25">
      <c r="A2" s="97" t="s">
        <v>155</v>
      </c>
      <c r="B2" s="97"/>
      <c r="C2" s="97"/>
      <c r="D2" s="97"/>
      <c r="E2" s="97"/>
      <c r="F2" s="97"/>
      <c r="G2" s="97"/>
      <c r="H2" s="97"/>
      <c r="I2" s="97"/>
    </row>
    <row r="3" spans="1:9" ht="27.75" customHeight="1" x14ac:dyDescent="0.25">
      <c r="A3" s="115" t="s">
        <v>9</v>
      </c>
      <c r="B3" s="117" t="s">
        <v>21</v>
      </c>
      <c r="C3" s="117" t="s">
        <v>22</v>
      </c>
      <c r="D3" s="117"/>
      <c r="E3" s="117"/>
      <c r="F3" s="117"/>
      <c r="G3" s="117"/>
      <c r="H3" s="117"/>
      <c r="I3" s="117"/>
    </row>
    <row r="4" spans="1:9" ht="20.25" customHeight="1" x14ac:dyDescent="0.25">
      <c r="A4" s="116"/>
      <c r="B4" s="117"/>
      <c r="C4" s="33">
        <v>2025</v>
      </c>
      <c r="D4" s="33">
        <v>2026</v>
      </c>
      <c r="E4" s="33">
        <v>2027</v>
      </c>
      <c r="F4" s="33">
        <v>2028</v>
      </c>
      <c r="G4" s="33">
        <v>2029</v>
      </c>
      <c r="H4" s="33">
        <v>2030</v>
      </c>
      <c r="I4" s="33" t="s">
        <v>0</v>
      </c>
    </row>
    <row r="5" spans="1:9" ht="15.75" x14ac:dyDescent="0.25">
      <c r="A5" s="33">
        <v>1</v>
      </c>
      <c r="B5" s="33">
        <v>2</v>
      </c>
      <c r="C5" s="33">
        <v>3</v>
      </c>
      <c r="D5" s="33">
        <v>4</v>
      </c>
      <c r="E5" s="33">
        <v>5</v>
      </c>
      <c r="F5" s="33">
        <v>6</v>
      </c>
      <c r="G5" s="33">
        <v>7</v>
      </c>
      <c r="H5" s="33">
        <v>8</v>
      </c>
      <c r="I5" s="33">
        <v>9</v>
      </c>
    </row>
    <row r="6" spans="1:9" ht="15.75" x14ac:dyDescent="0.25">
      <c r="A6" s="36">
        <v>1</v>
      </c>
      <c r="B6" s="58" t="s">
        <v>23</v>
      </c>
      <c r="C6" s="41">
        <f>SUM(C7:C10)</f>
        <v>7000</v>
      </c>
      <c r="D6" s="41">
        <f t="shared" ref="D6:I6" si="0">SUM(D7:D10)</f>
        <v>252525.2</v>
      </c>
      <c r="E6" s="41">
        <f t="shared" si="0"/>
        <v>0</v>
      </c>
      <c r="F6" s="41">
        <f t="shared" si="0"/>
        <v>0</v>
      </c>
      <c r="G6" s="41">
        <f t="shared" si="0"/>
        <v>0</v>
      </c>
      <c r="H6" s="41">
        <f t="shared" si="0"/>
        <v>0</v>
      </c>
      <c r="I6" s="41">
        <f t="shared" si="0"/>
        <v>259525.2</v>
      </c>
    </row>
    <row r="7" spans="1:9" ht="15.75" x14ac:dyDescent="0.25">
      <c r="A7" s="36" t="s">
        <v>10</v>
      </c>
      <c r="B7" s="34" t="s">
        <v>24</v>
      </c>
      <c r="C7" s="41">
        <f t="shared" ref="C7:I10" si="1">SUM(C13,C18)</f>
        <v>7000</v>
      </c>
      <c r="D7" s="41">
        <f t="shared" si="1"/>
        <v>2525.1999999999998</v>
      </c>
      <c r="E7" s="41">
        <f t="shared" si="1"/>
        <v>0</v>
      </c>
      <c r="F7" s="41">
        <f t="shared" si="1"/>
        <v>0</v>
      </c>
      <c r="G7" s="41">
        <f t="shared" si="1"/>
        <v>0</v>
      </c>
      <c r="H7" s="41">
        <f t="shared" si="1"/>
        <v>0</v>
      </c>
      <c r="I7" s="41">
        <f t="shared" si="1"/>
        <v>9525.2000000000007</v>
      </c>
    </row>
    <row r="8" spans="1:9" ht="15.75" x14ac:dyDescent="0.25">
      <c r="A8" s="36" t="s">
        <v>11</v>
      </c>
      <c r="B8" s="34" t="s">
        <v>25</v>
      </c>
      <c r="C8" s="41">
        <f t="shared" si="1"/>
        <v>0</v>
      </c>
      <c r="D8" s="41">
        <f t="shared" si="1"/>
        <v>175000</v>
      </c>
      <c r="E8" s="41">
        <f t="shared" si="1"/>
        <v>0</v>
      </c>
      <c r="F8" s="41">
        <f t="shared" si="1"/>
        <v>0</v>
      </c>
      <c r="G8" s="41">
        <f t="shared" si="1"/>
        <v>0</v>
      </c>
      <c r="H8" s="41">
        <f t="shared" si="1"/>
        <v>0</v>
      </c>
      <c r="I8" s="41">
        <f t="shared" si="1"/>
        <v>175000</v>
      </c>
    </row>
    <row r="9" spans="1:9" ht="15.75" x14ac:dyDescent="0.25">
      <c r="A9" s="36" t="s">
        <v>12</v>
      </c>
      <c r="B9" s="34" t="s">
        <v>26</v>
      </c>
      <c r="C9" s="41">
        <f t="shared" si="1"/>
        <v>0</v>
      </c>
      <c r="D9" s="41">
        <f t="shared" si="1"/>
        <v>75000</v>
      </c>
      <c r="E9" s="41">
        <f t="shared" si="1"/>
        <v>0</v>
      </c>
      <c r="F9" s="41">
        <f t="shared" si="1"/>
        <v>0</v>
      </c>
      <c r="G9" s="41">
        <f t="shared" si="1"/>
        <v>0</v>
      </c>
      <c r="H9" s="41">
        <f t="shared" si="1"/>
        <v>0</v>
      </c>
      <c r="I9" s="41">
        <f t="shared" si="1"/>
        <v>75000</v>
      </c>
    </row>
    <row r="10" spans="1:9" ht="15.75" x14ac:dyDescent="0.25">
      <c r="A10" s="36" t="s">
        <v>13</v>
      </c>
      <c r="B10" s="34" t="s">
        <v>27</v>
      </c>
      <c r="C10" s="41">
        <f t="shared" si="1"/>
        <v>0</v>
      </c>
      <c r="D10" s="41">
        <f t="shared" si="1"/>
        <v>0</v>
      </c>
      <c r="E10" s="41">
        <f t="shared" si="1"/>
        <v>0</v>
      </c>
      <c r="F10" s="41">
        <f t="shared" si="1"/>
        <v>0</v>
      </c>
      <c r="G10" s="41">
        <f t="shared" si="1"/>
        <v>0</v>
      </c>
      <c r="H10" s="41">
        <f t="shared" si="1"/>
        <v>0</v>
      </c>
      <c r="I10" s="41">
        <f t="shared" si="1"/>
        <v>0</v>
      </c>
    </row>
    <row r="11" spans="1:9" ht="21" customHeight="1" x14ac:dyDescent="0.25">
      <c r="A11" s="118" t="s">
        <v>84</v>
      </c>
      <c r="B11" s="119"/>
      <c r="C11" s="119"/>
      <c r="D11" s="119"/>
      <c r="E11" s="119"/>
      <c r="F11" s="119"/>
      <c r="G11" s="119"/>
      <c r="H11" s="119"/>
      <c r="I11" s="120"/>
    </row>
    <row r="12" spans="1:9" ht="63" x14ac:dyDescent="0.25">
      <c r="A12" s="62" t="s">
        <v>10</v>
      </c>
      <c r="B12" s="69" t="s">
        <v>192</v>
      </c>
      <c r="C12" s="35">
        <f>SUM(C13:C16)</f>
        <v>7000</v>
      </c>
      <c r="D12" s="35">
        <f>SUM(D13:D16)</f>
        <v>0</v>
      </c>
      <c r="E12" s="35">
        <f>SUM(E13:E16)</f>
        <v>0</v>
      </c>
      <c r="F12" s="35">
        <f t="shared" ref="F12:H12" si="2">SUM(F13:F16)</f>
        <v>0</v>
      </c>
      <c r="G12" s="35">
        <f t="shared" si="2"/>
        <v>0</v>
      </c>
      <c r="H12" s="35">
        <f t="shared" si="2"/>
        <v>0</v>
      </c>
      <c r="I12" s="35">
        <f t="shared" ref="I12" si="3">SUM(C12:H12)</f>
        <v>7000</v>
      </c>
    </row>
    <row r="13" spans="1:9" ht="15.75" x14ac:dyDescent="0.25">
      <c r="A13" s="62" t="s">
        <v>14</v>
      </c>
      <c r="B13" s="61" t="s">
        <v>24</v>
      </c>
      <c r="C13" s="35">
        <v>7000</v>
      </c>
      <c r="D13" s="35">
        <v>0</v>
      </c>
      <c r="E13" s="35">
        <v>0</v>
      </c>
      <c r="F13" s="35">
        <v>0</v>
      </c>
      <c r="G13" s="35">
        <v>0</v>
      </c>
      <c r="H13" s="35">
        <v>0</v>
      </c>
      <c r="I13" s="35">
        <f>SUM(C13:H13)</f>
        <v>7000</v>
      </c>
    </row>
    <row r="14" spans="1:9" ht="15.75" x14ac:dyDescent="0.25">
      <c r="A14" s="62" t="s">
        <v>17</v>
      </c>
      <c r="B14" s="61" t="s">
        <v>25</v>
      </c>
      <c r="C14" s="35">
        <v>0</v>
      </c>
      <c r="D14" s="35">
        <v>0</v>
      </c>
      <c r="E14" s="35">
        <v>0</v>
      </c>
      <c r="F14" s="35">
        <v>0</v>
      </c>
      <c r="G14" s="35">
        <v>0</v>
      </c>
      <c r="H14" s="35">
        <v>0</v>
      </c>
      <c r="I14" s="35">
        <f t="shared" ref="I14:I16" si="4">SUM(C14:H14)</f>
        <v>0</v>
      </c>
    </row>
    <row r="15" spans="1:9" ht="15.75" x14ac:dyDescent="0.25">
      <c r="A15" s="62" t="s">
        <v>28</v>
      </c>
      <c r="B15" s="61" t="s">
        <v>26</v>
      </c>
      <c r="C15" s="35">
        <v>0</v>
      </c>
      <c r="D15" s="42">
        <v>0</v>
      </c>
      <c r="E15" s="35">
        <v>0</v>
      </c>
      <c r="F15" s="35">
        <v>0</v>
      </c>
      <c r="G15" s="35">
        <v>0</v>
      </c>
      <c r="H15" s="35">
        <v>0</v>
      </c>
      <c r="I15" s="35">
        <f t="shared" si="4"/>
        <v>0</v>
      </c>
    </row>
    <row r="16" spans="1:9" ht="15.75" x14ac:dyDescent="0.25">
      <c r="A16" s="62" t="s">
        <v>29</v>
      </c>
      <c r="B16" s="61" t="s">
        <v>27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5">
        <f t="shared" si="4"/>
        <v>0</v>
      </c>
    </row>
    <row r="17" spans="1:9" ht="78.75" x14ac:dyDescent="0.25">
      <c r="A17" s="62" t="s">
        <v>11</v>
      </c>
      <c r="B17" s="69" t="s">
        <v>193</v>
      </c>
      <c r="C17" s="35">
        <f>SUM(C18:C21)</f>
        <v>0</v>
      </c>
      <c r="D17" s="35">
        <f>SUM(D18:D21)</f>
        <v>252525.2</v>
      </c>
      <c r="E17" s="35">
        <f>SUM(E18:E21)</f>
        <v>0</v>
      </c>
      <c r="F17" s="35">
        <f t="shared" ref="F17:H17" si="5">SUM(F18:F21)</f>
        <v>0</v>
      </c>
      <c r="G17" s="35">
        <f t="shared" si="5"/>
        <v>0</v>
      </c>
      <c r="H17" s="35">
        <f t="shared" si="5"/>
        <v>0</v>
      </c>
      <c r="I17" s="35">
        <f t="shared" ref="I17:I21" si="6">SUM(C17:H17)</f>
        <v>252525.2</v>
      </c>
    </row>
    <row r="18" spans="1:9" ht="15.75" x14ac:dyDescent="0.25">
      <c r="A18" s="62" t="s">
        <v>15</v>
      </c>
      <c r="B18" s="61" t="s">
        <v>24</v>
      </c>
      <c r="C18" s="35">
        <v>0</v>
      </c>
      <c r="D18" s="35">
        <v>2525.1999999999998</v>
      </c>
      <c r="E18" s="35">
        <v>0</v>
      </c>
      <c r="F18" s="35">
        <v>0</v>
      </c>
      <c r="G18" s="35">
        <v>0</v>
      </c>
      <c r="H18" s="35">
        <v>0</v>
      </c>
      <c r="I18" s="35">
        <f>SUM(C18:H18)</f>
        <v>2525.1999999999998</v>
      </c>
    </row>
    <row r="19" spans="1:9" ht="15.75" x14ac:dyDescent="0.25">
      <c r="A19" s="62" t="s">
        <v>16</v>
      </c>
      <c r="B19" s="61" t="s">
        <v>25</v>
      </c>
      <c r="C19" s="35">
        <v>0</v>
      </c>
      <c r="D19" s="35">
        <v>175000</v>
      </c>
      <c r="E19" s="35">
        <v>0</v>
      </c>
      <c r="F19" s="35">
        <v>0</v>
      </c>
      <c r="G19" s="35">
        <v>0</v>
      </c>
      <c r="H19" s="35">
        <v>0</v>
      </c>
      <c r="I19" s="35">
        <f t="shared" si="6"/>
        <v>175000</v>
      </c>
    </row>
    <row r="20" spans="1:9" ht="15.75" x14ac:dyDescent="0.25">
      <c r="A20" s="62" t="s">
        <v>30</v>
      </c>
      <c r="B20" s="61" t="s">
        <v>26</v>
      </c>
      <c r="C20" s="35">
        <v>0</v>
      </c>
      <c r="D20" s="35">
        <v>75000</v>
      </c>
      <c r="E20" s="35">
        <v>0</v>
      </c>
      <c r="F20" s="35">
        <v>0</v>
      </c>
      <c r="G20" s="35">
        <v>0</v>
      </c>
      <c r="H20" s="35">
        <v>0</v>
      </c>
      <c r="I20" s="35">
        <f t="shared" si="6"/>
        <v>75000</v>
      </c>
    </row>
    <row r="21" spans="1:9" ht="15.75" x14ac:dyDescent="0.25">
      <c r="A21" s="62" t="s">
        <v>31</v>
      </c>
      <c r="B21" s="61" t="s">
        <v>27</v>
      </c>
      <c r="C21" s="35">
        <v>0</v>
      </c>
      <c r="D21" s="35">
        <v>0</v>
      </c>
      <c r="E21" s="35">
        <v>0</v>
      </c>
      <c r="F21" s="35">
        <v>0</v>
      </c>
      <c r="G21" s="35">
        <v>0</v>
      </c>
      <c r="H21" s="35">
        <v>0</v>
      </c>
      <c r="I21" s="35">
        <f t="shared" si="6"/>
        <v>0</v>
      </c>
    </row>
  </sheetData>
  <mergeCells count="6">
    <mergeCell ref="A11:I11"/>
    <mergeCell ref="E1:I1"/>
    <mergeCell ref="A2:I2"/>
    <mergeCell ref="A3:A4"/>
    <mergeCell ref="B3:B4"/>
    <mergeCell ref="C3:I3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view="pageBreakPreview" zoomScale="85" zoomScaleNormal="100" zoomScaleSheetLayoutView="85" workbookViewId="0">
      <selection activeCell="M10" sqref="M10"/>
    </sheetView>
  </sheetViews>
  <sheetFormatPr defaultRowHeight="15" x14ac:dyDescent="0.25"/>
  <cols>
    <col min="1" max="1" width="6.28515625" style="4" customWidth="1"/>
    <col min="2" max="2" width="37.140625" style="4" customWidth="1"/>
    <col min="3" max="5" width="12.85546875" style="4" customWidth="1"/>
    <col min="6" max="6" width="12.5703125" style="4" customWidth="1"/>
    <col min="7" max="8" width="15" style="4" customWidth="1"/>
    <col min="9" max="9" width="11.5703125" style="4" customWidth="1"/>
  </cols>
  <sheetData>
    <row r="1" spans="1:9" ht="24" customHeight="1" x14ac:dyDescent="0.25">
      <c r="A1" s="20"/>
      <c r="B1" s="20"/>
      <c r="C1" s="20"/>
      <c r="D1" s="20"/>
      <c r="E1" s="121" t="s">
        <v>73</v>
      </c>
      <c r="F1" s="121"/>
      <c r="G1" s="121"/>
      <c r="H1" s="121"/>
      <c r="I1" s="121"/>
    </row>
    <row r="2" spans="1:9" ht="36" customHeight="1" x14ac:dyDescent="0.25">
      <c r="A2" s="77" t="s">
        <v>169</v>
      </c>
      <c r="B2" s="77"/>
      <c r="C2" s="77"/>
      <c r="D2" s="77"/>
      <c r="E2" s="77"/>
      <c r="F2" s="77"/>
      <c r="G2" s="77"/>
      <c r="H2" s="77"/>
      <c r="I2" s="77"/>
    </row>
    <row r="3" spans="1:9" ht="12.75" customHeight="1" x14ac:dyDescent="0.25">
      <c r="A3" s="15"/>
      <c r="B3" s="20"/>
      <c r="C3" s="20"/>
      <c r="D3" s="20"/>
      <c r="E3" s="20"/>
      <c r="F3" s="20"/>
      <c r="G3" s="20"/>
      <c r="H3" s="20"/>
      <c r="I3" s="20"/>
    </row>
    <row r="4" spans="1:9" ht="27.75" customHeight="1" x14ac:dyDescent="0.25">
      <c r="A4" s="126" t="s">
        <v>9</v>
      </c>
      <c r="B4" s="74" t="s">
        <v>21</v>
      </c>
      <c r="C4" s="74" t="s">
        <v>22</v>
      </c>
      <c r="D4" s="74"/>
      <c r="E4" s="74"/>
      <c r="F4" s="74"/>
      <c r="G4" s="74"/>
      <c r="H4" s="74"/>
      <c r="I4" s="74"/>
    </row>
    <row r="5" spans="1:9" ht="20.25" customHeight="1" x14ac:dyDescent="0.25">
      <c r="A5" s="127"/>
      <c r="B5" s="74"/>
      <c r="C5" s="32">
        <v>2025</v>
      </c>
      <c r="D5" s="32">
        <v>2026</v>
      </c>
      <c r="E5" s="32">
        <v>2027</v>
      </c>
      <c r="F5" s="32">
        <v>2028</v>
      </c>
      <c r="G5" s="32">
        <v>2029</v>
      </c>
      <c r="H5" s="32">
        <v>2030</v>
      </c>
      <c r="I5" s="32" t="s">
        <v>0</v>
      </c>
    </row>
    <row r="6" spans="1:9" x14ac:dyDescent="0.25">
      <c r="A6" s="21">
        <v>1</v>
      </c>
      <c r="B6" s="21">
        <v>2</v>
      </c>
      <c r="C6" s="21">
        <v>3</v>
      </c>
      <c r="D6" s="21">
        <v>4</v>
      </c>
      <c r="E6" s="21">
        <v>5</v>
      </c>
      <c r="F6" s="21">
        <v>6</v>
      </c>
      <c r="G6" s="21">
        <v>7</v>
      </c>
      <c r="H6" s="21">
        <v>8</v>
      </c>
      <c r="I6" s="21">
        <v>9</v>
      </c>
    </row>
    <row r="7" spans="1:9" ht="15.75" x14ac:dyDescent="0.25">
      <c r="A7" s="19">
        <v>1</v>
      </c>
      <c r="B7" s="22" t="s">
        <v>23</v>
      </c>
      <c r="C7" s="13">
        <f>SUM(C8:C11)</f>
        <v>22765.5</v>
      </c>
      <c r="D7" s="13">
        <f t="shared" ref="D7:H7" si="0">SUM(D8:D11)</f>
        <v>0</v>
      </c>
      <c r="E7" s="13">
        <f t="shared" si="0"/>
        <v>0</v>
      </c>
      <c r="F7" s="13">
        <f t="shared" si="0"/>
        <v>0</v>
      </c>
      <c r="G7" s="13">
        <f t="shared" si="0"/>
        <v>0</v>
      </c>
      <c r="H7" s="13">
        <f t="shared" si="0"/>
        <v>0</v>
      </c>
      <c r="I7" s="13">
        <f>SUM(C7:H7)</f>
        <v>22765.5</v>
      </c>
    </row>
    <row r="8" spans="1:9" ht="15.75" x14ac:dyDescent="0.25">
      <c r="A8" s="19" t="s">
        <v>10</v>
      </c>
      <c r="B8" s="18" t="s">
        <v>24</v>
      </c>
      <c r="C8" s="13">
        <f>SUM(C14,C19)</f>
        <v>91</v>
      </c>
      <c r="D8" s="13">
        <f t="shared" ref="D8:H11" si="1">SUM(D19)</f>
        <v>0</v>
      </c>
      <c r="E8" s="13">
        <f t="shared" si="1"/>
        <v>0</v>
      </c>
      <c r="F8" s="13">
        <f t="shared" si="1"/>
        <v>0</v>
      </c>
      <c r="G8" s="13">
        <f t="shared" si="1"/>
        <v>0</v>
      </c>
      <c r="H8" s="13">
        <f t="shared" si="1"/>
        <v>0</v>
      </c>
      <c r="I8" s="13">
        <f t="shared" ref="I8:I11" si="2">SUM(C8:H8)</f>
        <v>91</v>
      </c>
    </row>
    <row r="9" spans="1:9" ht="15.75" x14ac:dyDescent="0.25">
      <c r="A9" s="19" t="s">
        <v>11</v>
      </c>
      <c r="B9" s="18" t="s">
        <v>25</v>
      </c>
      <c r="C9" s="13">
        <f>SUM(C15,C20)</f>
        <v>17745.400000000001</v>
      </c>
      <c r="D9" s="13">
        <f t="shared" si="1"/>
        <v>0</v>
      </c>
      <c r="E9" s="13">
        <f t="shared" si="1"/>
        <v>0</v>
      </c>
      <c r="F9" s="13">
        <f t="shared" si="1"/>
        <v>0</v>
      </c>
      <c r="G9" s="13">
        <f t="shared" si="1"/>
        <v>0</v>
      </c>
      <c r="H9" s="13">
        <f t="shared" si="1"/>
        <v>0</v>
      </c>
      <c r="I9" s="13">
        <f t="shared" si="2"/>
        <v>17745.400000000001</v>
      </c>
    </row>
    <row r="10" spans="1:9" ht="15.75" x14ac:dyDescent="0.25">
      <c r="A10" s="19" t="s">
        <v>12</v>
      </c>
      <c r="B10" s="18" t="s">
        <v>26</v>
      </c>
      <c r="C10" s="13">
        <f>SUM(C16,C21)</f>
        <v>4929.1000000000004</v>
      </c>
      <c r="D10" s="13">
        <f t="shared" si="1"/>
        <v>0</v>
      </c>
      <c r="E10" s="13">
        <f t="shared" si="1"/>
        <v>0</v>
      </c>
      <c r="F10" s="13">
        <f t="shared" si="1"/>
        <v>0</v>
      </c>
      <c r="G10" s="13">
        <f t="shared" si="1"/>
        <v>0</v>
      </c>
      <c r="H10" s="13">
        <f t="shared" si="1"/>
        <v>0</v>
      </c>
      <c r="I10" s="13">
        <f t="shared" si="2"/>
        <v>4929.1000000000004</v>
      </c>
    </row>
    <row r="11" spans="1:9" ht="15.75" x14ac:dyDescent="0.25">
      <c r="A11" s="19" t="s">
        <v>13</v>
      </c>
      <c r="B11" s="18" t="s">
        <v>27</v>
      </c>
      <c r="C11" s="13">
        <f>SUM(C17,C22)</f>
        <v>0</v>
      </c>
      <c r="D11" s="13">
        <f t="shared" si="1"/>
        <v>0</v>
      </c>
      <c r="E11" s="13">
        <f t="shared" si="1"/>
        <v>0</v>
      </c>
      <c r="F11" s="13">
        <f t="shared" si="1"/>
        <v>0</v>
      </c>
      <c r="G11" s="13">
        <f t="shared" si="1"/>
        <v>0</v>
      </c>
      <c r="H11" s="13">
        <f t="shared" si="1"/>
        <v>0</v>
      </c>
      <c r="I11" s="13">
        <f t="shared" si="2"/>
        <v>0</v>
      </c>
    </row>
    <row r="12" spans="1:9" ht="36" customHeight="1" x14ac:dyDescent="0.25">
      <c r="A12" s="141" t="s">
        <v>182</v>
      </c>
      <c r="B12" s="142"/>
      <c r="C12" s="142"/>
      <c r="D12" s="142"/>
      <c r="E12" s="142"/>
      <c r="F12" s="142"/>
      <c r="G12" s="142"/>
      <c r="H12" s="142"/>
      <c r="I12" s="143"/>
    </row>
    <row r="13" spans="1:9" ht="94.5" x14ac:dyDescent="0.25">
      <c r="A13" s="19" t="s">
        <v>10</v>
      </c>
      <c r="B13" s="18" t="s">
        <v>219</v>
      </c>
      <c r="C13" s="12">
        <f>SUM(C14:C17)</f>
        <v>18953.8</v>
      </c>
      <c r="D13" s="12">
        <f t="shared" ref="D13:H13" si="3">SUM(D14:D17)</f>
        <v>0</v>
      </c>
      <c r="E13" s="12">
        <f t="shared" si="3"/>
        <v>0</v>
      </c>
      <c r="F13" s="12">
        <f t="shared" si="3"/>
        <v>0</v>
      </c>
      <c r="G13" s="12">
        <f t="shared" si="3"/>
        <v>0</v>
      </c>
      <c r="H13" s="12">
        <f t="shared" si="3"/>
        <v>0</v>
      </c>
      <c r="I13" s="12">
        <f t="shared" ref="I13:I17" si="4">SUM(C13:H13)</f>
        <v>18953.8</v>
      </c>
    </row>
    <row r="14" spans="1:9" ht="15.75" x14ac:dyDescent="0.25">
      <c r="A14" s="19" t="s">
        <v>14</v>
      </c>
      <c r="B14" s="18" t="s">
        <v>24</v>
      </c>
      <c r="C14" s="12">
        <v>75.8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f t="shared" si="4"/>
        <v>75.8</v>
      </c>
    </row>
    <row r="15" spans="1:9" ht="15.75" x14ac:dyDescent="0.25">
      <c r="A15" s="19" t="s">
        <v>17</v>
      </c>
      <c r="B15" s="18" t="s">
        <v>25</v>
      </c>
      <c r="C15" s="12">
        <v>17745.400000000001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f t="shared" si="4"/>
        <v>17745.400000000001</v>
      </c>
    </row>
    <row r="16" spans="1:9" ht="15.75" x14ac:dyDescent="0.25">
      <c r="A16" s="19" t="s">
        <v>28</v>
      </c>
      <c r="B16" s="18" t="s">
        <v>26</v>
      </c>
      <c r="C16" s="12">
        <v>1132.5999999999999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f t="shared" si="4"/>
        <v>1132.5999999999999</v>
      </c>
    </row>
    <row r="17" spans="1:16" ht="15.75" x14ac:dyDescent="0.25">
      <c r="A17" s="19" t="s">
        <v>29</v>
      </c>
      <c r="B17" s="18" t="s">
        <v>27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f t="shared" si="4"/>
        <v>0</v>
      </c>
    </row>
    <row r="18" spans="1:16" ht="168.75" customHeight="1" x14ac:dyDescent="0.25">
      <c r="A18" s="19" t="s">
        <v>11</v>
      </c>
      <c r="B18" s="18" t="s">
        <v>220</v>
      </c>
      <c r="C18" s="12">
        <f>SUM(C19:C22)</f>
        <v>3811.7</v>
      </c>
      <c r="D18" s="12">
        <f t="shared" ref="D18:H18" si="5">SUM(D19:D22)</f>
        <v>0</v>
      </c>
      <c r="E18" s="12">
        <f t="shared" si="5"/>
        <v>0</v>
      </c>
      <c r="F18" s="12">
        <f t="shared" si="5"/>
        <v>0</v>
      </c>
      <c r="G18" s="12">
        <f t="shared" si="5"/>
        <v>0</v>
      </c>
      <c r="H18" s="12">
        <f t="shared" si="5"/>
        <v>0</v>
      </c>
      <c r="I18" s="12">
        <f t="shared" ref="I18:I22" si="6">SUM(C18:H18)</f>
        <v>3811.7</v>
      </c>
    </row>
    <row r="19" spans="1:16" ht="15.75" x14ac:dyDescent="0.25">
      <c r="A19" s="19" t="s">
        <v>15</v>
      </c>
      <c r="B19" s="18" t="s">
        <v>24</v>
      </c>
      <c r="C19" s="12">
        <v>15.2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f t="shared" si="6"/>
        <v>15.2</v>
      </c>
    </row>
    <row r="20" spans="1:16" ht="15.75" x14ac:dyDescent="0.25">
      <c r="A20" s="19" t="s">
        <v>16</v>
      </c>
      <c r="B20" s="18" t="s">
        <v>25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f t="shared" si="6"/>
        <v>0</v>
      </c>
    </row>
    <row r="21" spans="1:16" ht="15.75" x14ac:dyDescent="0.25">
      <c r="A21" s="19" t="s">
        <v>34</v>
      </c>
      <c r="B21" s="18" t="s">
        <v>26</v>
      </c>
      <c r="C21" s="12">
        <v>3796.5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f t="shared" si="6"/>
        <v>3796.5</v>
      </c>
    </row>
    <row r="22" spans="1:16" ht="15.75" x14ac:dyDescent="0.25">
      <c r="A22" s="19" t="s">
        <v>31</v>
      </c>
      <c r="B22" s="18" t="s">
        <v>27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f t="shared" si="6"/>
        <v>0</v>
      </c>
    </row>
    <row r="27" spans="1:16" x14ac:dyDescent="0.25">
      <c r="P27" s="8"/>
    </row>
  </sheetData>
  <mergeCells count="6">
    <mergeCell ref="A12:I12"/>
    <mergeCell ref="E1:I1"/>
    <mergeCell ref="A2:I2"/>
    <mergeCell ref="A4:A5"/>
    <mergeCell ref="B4:B5"/>
    <mergeCell ref="C4:I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10</vt:i4>
      </vt:variant>
    </vt:vector>
  </HeadingPairs>
  <TitlesOfParts>
    <vt:vector size="24" baseType="lpstr">
      <vt:lpstr>Приложение 1 к МП</vt:lpstr>
      <vt:lpstr>Приложение 2 к МП </vt:lpstr>
      <vt:lpstr>Прил. к проекту 1</vt:lpstr>
      <vt:lpstr>Прил. к проекту 2</vt:lpstr>
      <vt:lpstr>Прил. к проекту 3</vt:lpstr>
      <vt:lpstr>Прил. к проекту 4</vt:lpstr>
      <vt:lpstr>Прил. к проекту 5</vt:lpstr>
      <vt:lpstr>Прил. к проекту 6 </vt:lpstr>
      <vt:lpstr>Прил. к проекту 7</vt:lpstr>
      <vt:lpstr>Прил. к проекту 8</vt:lpstr>
      <vt:lpstr>КПМ финансирование (1)</vt:lpstr>
      <vt:lpstr>КПМ финансирование (2)</vt:lpstr>
      <vt:lpstr>КПМ финансирование (3)</vt:lpstr>
      <vt:lpstr>КПМ финансирование (4)</vt:lpstr>
      <vt:lpstr>'КПМ финансирование (1)'!Область_печати</vt:lpstr>
      <vt:lpstr>'КПМ финансирование (2)'!Область_печати</vt:lpstr>
      <vt:lpstr>'КПМ финансирование (3)'!Область_печати</vt:lpstr>
      <vt:lpstr>'КПМ финансирование (4)'!Область_печати</vt:lpstr>
      <vt:lpstr>'Прил. к проекту 1'!Область_печати</vt:lpstr>
      <vt:lpstr>'Прил. к проекту 5'!Область_печати</vt:lpstr>
      <vt:lpstr>'Прил. к проекту 7'!Область_печати</vt:lpstr>
      <vt:lpstr>'Прил. к проекту 8'!Область_печати</vt:lpstr>
      <vt:lpstr>'Приложение 1 к МП'!Область_печати</vt:lpstr>
      <vt:lpstr>'Приложение 2 к МП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2025-06-17T13:39:28Z</dcterms:modified>
</cp:coreProperties>
</file>