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Лист1!$A$5:$BA$5</definedName>
    <definedName name="_xlnm.Print_Area" localSheetId="0">Лист1!$A$1:$J$467</definedName>
  </definedNames>
  <calcPr calcId="144525"/>
</workbook>
</file>

<file path=xl/calcChain.xml><?xml version="1.0" encoding="utf-8"?>
<calcChain xmlns="http://schemas.openxmlformats.org/spreadsheetml/2006/main">
  <c r="G31" i="1" l="1"/>
  <c r="H31" i="1"/>
  <c r="I31" i="1"/>
  <c r="E31" i="1"/>
  <c r="F23" i="1"/>
  <c r="F33" i="1" s="1"/>
  <c r="F31" i="1" s="1"/>
  <c r="E33" i="1"/>
  <c r="F387" i="1"/>
  <c r="F459" i="1"/>
  <c r="F457" i="1"/>
  <c r="F452" i="1"/>
  <c r="F447" i="1"/>
  <c r="F442" i="1"/>
  <c r="F437" i="1"/>
  <c r="F432" i="1"/>
  <c r="F427" i="1"/>
  <c r="F422" i="1"/>
  <c r="F417" i="1"/>
  <c r="F412" i="1"/>
  <c r="F407" i="1"/>
  <c r="F402" i="1"/>
  <c r="F397" i="1"/>
  <c r="F396" i="1"/>
  <c r="G388" i="1"/>
  <c r="H388" i="1"/>
  <c r="I388" i="1"/>
  <c r="G389" i="1"/>
  <c r="H389" i="1"/>
  <c r="I389" i="1"/>
  <c r="E388" i="1"/>
  <c r="E389" i="1"/>
  <c r="E390" i="1"/>
  <c r="F389" i="1"/>
  <c r="F390" i="1"/>
  <c r="G387" i="1"/>
  <c r="H387" i="1"/>
  <c r="I387" i="1"/>
  <c r="E387" i="1"/>
  <c r="F388" i="1" l="1"/>
  <c r="F458" i="1" s="1"/>
  <c r="F456" i="1" s="1"/>
  <c r="L12" i="1"/>
  <c r="L9" i="1"/>
  <c r="L8" i="1"/>
  <c r="E397" i="1"/>
  <c r="E171" i="1"/>
  <c r="E172" i="1" s="1"/>
  <c r="H266" i="1"/>
  <c r="E412" i="1" l="1"/>
  <c r="E398" i="1"/>
  <c r="F398" i="1"/>
  <c r="G398" i="1"/>
  <c r="H398" i="1"/>
  <c r="I398" i="1"/>
  <c r="E399" i="1"/>
  <c r="F399" i="1"/>
  <c r="G399" i="1"/>
  <c r="H399" i="1"/>
  <c r="I399" i="1"/>
  <c r="E400" i="1"/>
  <c r="F400" i="1"/>
  <c r="G400" i="1"/>
  <c r="H400" i="1"/>
  <c r="I400" i="1"/>
  <c r="G397" i="1"/>
  <c r="H397" i="1"/>
  <c r="I397" i="1"/>
  <c r="E396" i="1" l="1"/>
  <c r="I170" i="1" l="1"/>
  <c r="I455" i="1" s="1"/>
  <c r="H170" i="1"/>
  <c r="H455" i="1" s="1"/>
  <c r="G170" i="1"/>
  <c r="G455" i="1" s="1"/>
  <c r="F170" i="1"/>
  <c r="F455" i="1" s="1"/>
  <c r="E170" i="1"/>
  <c r="E455" i="1" s="1"/>
  <c r="I169" i="1"/>
  <c r="I454" i="1" s="1"/>
  <c r="H169" i="1"/>
  <c r="H454" i="1" s="1"/>
  <c r="G169" i="1"/>
  <c r="G454" i="1" s="1"/>
  <c r="F169" i="1"/>
  <c r="F454" i="1" s="1"/>
  <c r="E169" i="1"/>
  <c r="E454" i="1" s="1"/>
  <c r="I168" i="1"/>
  <c r="I453" i="1" s="1"/>
  <c r="H168" i="1"/>
  <c r="H453" i="1" s="1"/>
  <c r="G168" i="1"/>
  <c r="G453" i="1" s="1"/>
  <c r="F168" i="1"/>
  <c r="F453" i="1" s="1"/>
  <c r="E168" i="1"/>
  <c r="E453" i="1" s="1"/>
  <c r="I167" i="1"/>
  <c r="I452" i="1" s="1"/>
  <c r="H167" i="1"/>
  <c r="H452" i="1" s="1"/>
  <c r="G167" i="1"/>
  <c r="G452" i="1" s="1"/>
  <c r="F167" i="1"/>
  <c r="E167" i="1"/>
  <c r="E452" i="1" s="1"/>
  <c r="I165" i="1"/>
  <c r="I450" i="1" s="1"/>
  <c r="H165" i="1"/>
  <c r="H450" i="1" s="1"/>
  <c r="G165" i="1"/>
  <c r="G450" i="1" s="1"/>
  <c r="F165" i="1"/>
  <c r="F450" i="1" s="1"/>
  <c r="E165" i="1"/>
  <c r="E450" i="1" s="1"/>
  <c r="I164" i="1"/>
  <c r="I449" i="1" s="1"/>
  <c r="H164" i="1"/>
  <c r="H449" i="1" s="1"/>
  <c r="G164" i="1"/>
  <c r="G449" i="1" s="1"/>
  <c r="F164" i="1"/>
  <c r="F449" i="1" s="1"/>
  <c r="E164" i="1"/>
  <c r="E449" i="1" s="1"/>
  <c r="I163" i="1"/>
  <c r="I448" i="1" s="1"/>
  <c r="H163" i="1"/>
  <c r="H448" i="1" s="1"/>
  <c r="G163" i="1"/>
  <c r="G448" i="1" s="1"/>
  <c r="F163" i="1"/>
  <c r="F448" i="1" s="1"/>
  <c r="E163" i="1"/>
  <c r="E448" i="1" s="1"/>
  <c r="I162" i="1"/>
  <c r="I447" i="1" s="1"/>
  <c r="H162" i="1"/>
  <c r="H447" i="1" s="1"/>
  <c r="G162" i="1"/>
  <c r="G447" i="1" s="1"/>
  <c r="F162" i="1"/>
  <c r="E162" i="1"/>
  <c r="E447" i="1" s="1"/>
  <c r="I160" i="1"/>
  <c r="I445" i="1" s="1"/>
  <c r="H160" i="1"/>
  <c r="H445" i="1" s="1"/>
  <c r="G160" i="1"/>
  <c r="G445" i="1" s="1"/>
  <c r="F160" i="1"/>
  <c r="F445" i="1" s="1"/>
  <c r="E160" i="1"/>
  <c r="E445" i="1" s="1"/>
  <c r="I159" i="1"/>
  <c r="I444" i="1" s="1"/>
  <c r="H159" i="1"/>
  <c r="H444" i="1" s="1"/>
  <c r="G159" i="1"/>
  <c r="G444" i="1" s="1"/>
  <c r="F159" i="1"/>
  <c r="F444" i="1" s="1"/>
  <c r="E159" i="1"/>
  <c r="E444" i="1" s="1"/>
  <c r="I158" i="1"/>
  <c r="I443" i="1" s="1"/>
  <c r="H158" i="1"/>
  <c r="H443" i="1" s="1"/>
  <c r="G158" i="1"/>
  <c r="G443" i="1" s="1"/>
  <c r="F158" i="1"/>
  <c r="F443" i="1" s="1"/>
  <c r="E158" i="1"/>
  <c r="E443" i="1" s="1"/>
  <c r="I157" i="1"/>
  <c r="I442" i="1" s="1"/>
  <c r="H157" i="1"/>
  <c r="H442" i="1" s="1"/>
  <c r="G157" i="1"/>
  <c r="G442" i="1" s="1"/>
  <c r="F157" i="1"/>
  <c r="E157" i="1"/>
  <c r="E442" i="1" s="1"/>
  <c r="I155" i="1"/>
  <c r="I440" i="1" s="1"/>
  <c r="H155" i="1"/>
  <c r="H440" i="1" s="1"/>
  <c r="G155" i="1"/>
  <c r="G440" i="1" s="1"/>
  <c r="F155" i="1"/>
  <c r="F440" i="1" s="1"/>
  <c r="E155" i="1"/>
  <c r="E440" i="1" s="1"/>
  <c r="I154" i="1"/>
  <c r="I439" i="1" s="1"/>
  <c r="H154" i="1"/>
  <c r="H439" i="1" s="1"/>
  <c r="G154" i="1"/>
  <c r="G439" i="1" s="1"/>
  <c r="F154" i="1"/>
  <c r="F439" i="1" s="1"/>
  <c r="E154" i="1"/>
  <c r="E439" i="1" s="1"/>
  <c r="I153" i="1"/>
  <c r="I438" i="1" s="1"/>
  <c r="H153" i="1"/>
  <c r="H438" i="1" s="1"/>
  <c r="G153" i="1"/>
  <c r="G438" i="1" s="1"/>
  <c r="F153" i="1"/>
  <c r="F438" i="1" s="1"/>
  <c r="E153" i="1"/>
  <c r="E438" i="1" s="1"/>
  <c r="I152" i="1"/>
  <c r="I437" i="1" s="1"/>
  <c r="H152" i="1"/>
  <c r="H437" i="1" s="1"/>
  <c r="G152" i="1"/>
  <c r="G437" i="1" s="1"/>
  <c r="F152" i="1"/>
  <c r="E152" i="1"/>
  <c r="E437" i="1" s="1"/>
  <c r="I150" i="1"/>
  <c r="I435" i="1" s="1"/>
  <c r="H150" i="1"/>
  <c r="H435" i="1" s="1"/>
  <c r="G150" i="1"/>
  <c r="G435" i="1" s="1"/>
  <c r="F150" i="1"/>
  <c r="F435" i="1" s="1"/>
  <c r="E150" i="1"/>
  <c r="E435" i="1" s="1"/>
  <c r="I149" i="1"/>
  <c r="I434" i="1" s="1"/>
  <c r="H149" i="1"/>
  <c r="H434" i="1" s="1"/>
  <c r="G149" i="1"/>
  <c r="G434" i="1" s="1"/>
  <c r="F149" i="1"/>
  <c r="F434" i="1" s="1"/>
  <c r="E149" i="1"/>
  <c r="E434" i="1" s="1"/>
  <c r="I148" i="1"/>
  <c r="I433" i="1" s="1"/>
  <c r="H148" i="1"/>
  <c r="H433" i="1" s="1"/>
  <c r="G148" i="1"/>
  <c r="G433" i="1" s="1"/>
  <c r="F148" i="1"/>
  <c r="F433" i="1" s="1"/>
  <c r="E148" i="1"/>
  <c r="E433" i="1" s="1"/>
  <c r="I147" i="1"/>
  <c r="I432" i="1" s="1"/>
  <c r="H147" i="1"/>
  <c r="H432" i="1" s="1"/>
  <c r="G147" i="1"/>
  <c r="G432" i="1" s="1"/>
  <c r="F147" i="1"/>
  <c r="E147" i="1"/>
  <c r="E432" i="1" s="1"/>
  <c r="I145" i="1"/>
  <c r="I430" i="1" s="1"/>
  <c r="H145" i="1"/>
  <c r="H430" i="1" s="1"/>
  <c r="G145" i="1"/>
  <c r="G430" i="1" s="1"/>
  <c r="F145" i="1"/>
  <c r="F430" i="1" s="1"/>
  <c r="E145" i="1"/>
  <c r="E430" i="1" s="1"/>
  <c r="I144" i="1"/>
  <c r="I429" i="1" s="1"/>
  <c r="H144" i="1"/>
  <c r="H429" i="1" s="1"/>
  <c r="G144" i="1"/>
  <c r="G429" i="1" s="1"/>
  <c r="F144" i="1"/>
  <c r="F429" i="1" s="1"/>
  <c r="E144" i="1"/>
  <c r="E429" i="1" s="1"/>
  <c r="I143" i="1"/>
  <c r="I428" i="1" s="1"/>
  <c r="H143" i="1"/>
  <c r="H428" i="1" s="1"/>
  <c r="G143" i="1"/>
  <c r="G428" i="1" s="1"/>
  <c r="F143" i="1"/>
  <c r="F428" i="1" s="1"/>
  <c r="E143" i="1"/>
  <c r="E428" i="1" s="1"/>
  <c r="I142" i="1"/>
  <c r="I427" i="1" s="1"/>
  <c r="H142" i="1"/>
  <c r="H427" i="1" s="1"/>
  <c r="G142" i="1"/>
  <c r="G427" i="1" s="1"/>
  <c r="F142" i="1"/>
  <c r="E142" i="1"/>
  <c r="E427" i="1" s="1"/>
  <c r="E140" i="1"/>
  <c r="E425" i="1" s="1"/>
  <c r="E137" i="1"/>
  <c r="E422" i="1" s="1"/>
  <c r="G113" i="1"/>
  <c r="I140" i="1"/>
  <c r="I425" i="1" s="1"/>
  <c r="H140" i="1"/>
  <c r="H425" i="1" s="1"/>
  <c r="G140" i="1"/>
  <c r="G425" i="1" s="1"/>
  <c r="F140" i="1"/>
  <c r="F425" i="1" s="1"/>
  <c r="I139" i="1"/>
  <c r="I424" i="1" s="1"/>
  <c r="H139" i="1"/>
  <c r="H424" i="1" s="1"/>
  <c r="G139" i="1"/>
  <c r="G424" i="1" s="1"/>
  <c r="F139" i="1"/>
  <c r="F424" i="1" s="1"/>
  <c r="E139" i="1"/>
  <c r="E424" i="1" s="1"/>
  <c r="I138" i="1"/>
  <c r="I423" i="1" s="1"/>
  <c r="H138" i="1"/>
  <c r="H423" i="1" s="1"/>
  <c r="G138" i="1"/>
  <c r="G423" i="1" s="1"/>
  <c r="F138" i="1"/>
  <c r="F423" i="1" s="1"/>
  <c r="E138" i="1"/>
  <c r="E423" i="1" s="1"/>
  <c r="I137" i="1"/>
  <c r="I422" i="1" s="1"/>
  <c r="H137" i="1"/>
  <c r="H422" i="1" s="1"/>
  <c r="G137" i="1"/>
  <c r="G422" i="1" s="1"/>
  <c r="F137" i="1"/>
  <c r="F132" i="1"/>
  <c r="G132" i="1"/>
  <c r="G417" i="1" s="1"/>
  <c r="H132" i="1"/>
  <c r="I132" i="1"/>
  <c r="I417" i="1" s="1"/>
  <c r="F133" i="1"/>
  <c r="F418" i="1" s="1"/>
  <c r="G133" i="1"/>
  <c r="G418" i="1" s="1"/>
  <c r="H133" i="1"/>
  <c r="H418" i="1" s="1"/>
  <c r="I133" i="1"/>
  <c r="I418" i="1" s="1"/>
  <c r="F134" i="1"/>
  <c r="F419" i="1" s="1"/>
  <c r="G134" i="1"/>
  <c r="G419" i="1" s="1"/>
  <c r="H134" i="1"/>
  <c r="H419" i="1" s="1"/>
  <c r="I134" i="1"/>
  <c r="I419" i="1" s="1"/>
  <c r="F135" i="1"/>
  <c r="F420" i="1" s="1"/>
  <c r="G135" i="1"/>
  <c r="G420" i="1" s="1"/>
  <c r="H135" i="1"/>
  <c r="H420" i="1" s="1"/>
  <c r="I135" i="1"/>
  <c r="I420" i="1" s="1"/>
  <c r="E133" i="1"/>
  <c r="E418" i="1" s="1"/>
  <c r="E134" i="1"/>
  <c r="E419" i="1" s="1"/>
  <c r="E135" i="1"/>
  <c r="E420" i="1" s="1"/>
  <c r="E417" i="1"/>
  <c r="F122" i="1"/>
  <c r="G122" i="1"/>
  <c r="G412" i="1" s="1"/>
  <c r="H122" i="1"/>
  <c r="H412" i="1" s="1"/>
  <c r="I122" i="1"/>
  <c r="I412" i="1" s="1"/>
  <c r="F123" i="1"/>
  <c r="F413" i="1" s="1"/>
  <c r="G123" i="1"/>
  <c r="G413" i="1" s="1"/>
  <c r="H123" i="1"/>
  <c r="H413" i="1" s="1"/>
  <c r="I123" i="1"/>
  <c r="I413" i="1" s="1"/>
  <c r="F124" i="1"/>
  <c r="F414" i="1" s="1"/>
  <c r="G124" i="1"/>
  <c r="G414" i="1" s="1"/>
  <c r="H124" i="1"/>
  <c r="H414" i="1" s="1"/>
  <c r="I124" i="1"/>
  <c r="I414" i="1" s="1"/>
  <c r="F125" i="1"/>
  <c r="F415" i="1" s="1"/>
  <c r="G125" i="1"/>
  <c r="G415" i="1" s="1"/>
  <c r="H125" i="1"/>
  <c r="H415" i="1" s="1"/>
  <c r="I125" i="1"/>
  <c r="I415" i="1" s="1"/>
  <c r="E123" i="1"/>
  <c r="E413" i="1" s="1"/>
  <c r="E124" i="1"/>
  <c r="E414" i="1" s="1"/>
  <c r="E125" i="1"/>
  <c r="E415" i="1" s="1"/>
  <c r="F117" i="1"/>
  <c r="G117" i="1"/>
  <c r="G407" i="1" s="1"/>
  <c r="H117" i="1"/>
  <c r="H407" i="1" s="1"/>
  <c r="I117" i="1"/>
  <c r="I407" i="1" s="1"/>
  <c r="F118" i="1"/>
  <c r="F408" i="1" s="1"/>
  <c r="G118" i="1"/>
  <c r="G408" i="1" s="1"/>
  <c r="H118" i="1"/>
  <c r="H408" i="1" s="1"/>
  <c r="I118" i="1"/>
  <c r="I408" i="1" s="1"/>
  <c r="F119" i="1"/>
  <c r="F409" i="1" s="1"/>
  <c r="G119" i="1"/>
  <c r="G409" i="1" s="1"/>
  <c r="H119" i="1"/>
  <c r="H409" i="1" s="1"/>
  <c r="I119" i="1"/>
  <c r="I409" i="1" s="1"/>
  <c r="F120" i="1"/>
  <c r="F410" i="1" s="1"/>
  <c r="G120" i="1"/>
  <c r="G410" i="1" s="1"/>
  <c r="H120" i="1"/>
  <c r="H410" i="1" s="1"/>
  <c r="I120" i="1"/>
  <c r="I410" i="1" s="1"/>
  <c r="E118" i="1"/>
  <c r="E408" i="1" s="1"/>
  <c r="E119" i="1"/>
  <c r="E409" i="1" s="1"/>
  <c r="E120" i="1"/>
  <c r="E410" i="1" s="1"/>
  <c r="E407" i="1"/>
  <c r="F112" i="1"/>
  <c r="G112" i="1"/>
  <c r="H112" i="1"/>
  <c r="I112" i="1"/>
  <c r="F113" i="1"/>
  <c r="H113" i="1"/>
  <c r="I113" i="1"/>
  <c r="I173" i="1" s="1"/>
  <c r="F114" i="1"/>
  <c r="G114" i="1"/>
  <c r="G174" i="1" s="1"/>
  <c r="H114" i="1"/>
  <c r="I114" i="1"/>
  <c r="I174" i="1" s="1"/>
  <c r="F115" i="1"/>
  <c r="G115" i="1"/>
  <c r="G175" i="1" s="1"/>
  <c r="H115" i="1"/>
  <c r="I115" i="1"/>
  <c r="I175" i="1" s="1"/>
  <c r="E113" i="1"/>
  <c r="E114" i="1"/>
  <c r="E174" i="1" s="1"/>
  <c r="E115" i="1"/>
  <c r="G172" i="1"/>
  <c r="I172" i="1"/>
  <c r="F173" i="1"/>
  <c r="G173" i="1"/>
  <c r="H173" i="1"/>
  <c r="F174" i="1"/>
  <c r="H174" i="1"/>
  <c r="F175" i="1"/>
  <c r="H175" i="1"/>
  <c r="E173" i="1"/>
  <c r="E175" i="1"/>
  <c r="F302" i="1"/>
  <c r="G302" i="1"/>
  <c r="H302" i="1"/>
  <c r="I302" i="1"/>
  <c r="F303" i="1"/>
  <c r="G303" i="1"/>
  <c r="H303" i="1"/>
  <c r="I303" i="1"/>
  <c r="F304" i="1"/>
  <c r="G304" i="1"/>
  <c r="H304" i="1"/>
  <c r="I304" i="1"/>
  <c r="F305" i="1"/>
  <c r="G305" i="1"/>
  <c r="H305" i="1"/>
  <c r="I305" i="1"/>
  <c r="E303" i="1"/>
  <c r="E304" i="1"/>
  <c r="E305" i="1"/>
  <c r="E302" i="1"/>
  <c r="J303" i="1"/>
  <c r="G301" i="1"/>
  <c r="H301" i="1"/>
  <c r="J300" i="1"/>
  <c r="J299" i="1"/>
  <c r="J298" i="1"/>
  <c r="J297" i="1"/>
  <c r="I296" i="1"/>
  <c r="H296" i="1"/>
  <c r="G296" i="1"/>
  <c r="F296" i="1"/>
  <c r="E296" i="1"/>
  <c r="J295" i="1"/>
  <c r="J294" i="1"/>
  <c r="J293" i="1"/>
  <c r="J292" i="1"/>
  <c r="I291" i="1"/>
  <c r="H291" i="1"/>
  <c r="G291" i="1"/>
  <c r="F291" i="1"/>
  <c r="E291" i="1"/>
  <c r="J290" i="1"/>
  <c r="J289" i="1"/>
  <c r="J288" i="1"/>
  <c r="J287" i="1"/>
  <c r="I286" i="1"/>
  <c r="H286" i="1"/>
  <c r="G286" i="1"/>
  <c r="F286" i="1"/>
  <c r="E286" i="1"/>
  <c r="J285" i="1"/>
  <c r="J284" i="1"/>
  <c r="J283" i="1"/>
  <c r="J282" i="1"/>
  <c r="I281" i="1"/>
  <c r="H281" i="1"/>
  <c r="G281" i="1"/>
  <c r="F281" i="1"/>
  <c r="E281" i="1"/>
  <c r="J280" i="1"/>
  <c r="J279" i="1"/>
  <c r="J278" i="1"/>
  <c r="J277" i="1"/>
  <c r="I276" i="1"/>
  <c r="H276" i="1"/>
  <c r="G276" i="1"/>
  <c r="F276" i="1"/>
  <c r="E276" i="1"/>
  <c r="J275" i="1"/>
  <c r="J274" i="1"/>
  <c r="J273" i="1"/>
  <c r="J272" i="1"/>
  <c r="I271" i="1"/>
  <c r="H271" i="1"/>
  <c r="G271" i="1"/>
  <c r="F271" i="1"/>
  <c r="E271" i="1"/>
  <c r="J270" i="1"/>
  <c r="J269" i="1"/>
  <c r="J268" i="1"/>
  <c r="J267" i="1"/>
  <c r="I266" i="1"/>
  <c r="G266" i="1"/>
  <c r="F266" i="1"/>
  <c r="E266" i="1"/>
  <c r="J265" i="1"/>
  <c r="J264" i="1"/>
  <c r="J263" i="1"/>
  <c r="J262" i="1"/>
  <c r="I261" i="1"/>
  <c r="H261" i="1"/>
  <c r="G261" i="1"/>
  <c r="F261" i="1"/>
  <c r="E261" i="1"/>
  <c r="J260" i="1"/>
  <c r="J259" i="1"/>
  <c r="J258" i="1"/>
  <c r="J257" i="1"/>
  <c r="I256" i="1"/>
  <c r="H256" i="1"/>
  <c r="G256" i="1"/>
  <c r="F256" i="1"/>
  <c r="E256" i="1"/>
  <c r="J255" i="1"/>
  <c r="J254" i="1"/>
  <c r="J253" i="1"/>
  <c r="J252" i="1"/>
  <c r="I251" i="1"/>
  <c r="H251" i="1"/>
  <c r="G251" i="1"/>
  <c r="F251" i="1"/>
  <c r="E251" i="1"/>
  <c r="E236" i="1"/>
  <c r="E247" i="1"/>
  <c r="E248" i="1"/>
  <c r="F248" i="1"/>
  <c r="G248" i="1"/>
  <c r="H248" i="1"/>
  <c r="I248" i="1"/>
  <c r="E249" i="1"/>
  <c r="F249" i="1"/>
  <c r="G249" i="1"/>
  <c r="H249" i="1"/>
  <c r="I249" i="1"/>
  <c r="E250" i="1"/>
  <c r="F250" i="1"/>
  <c r="G250" i="1"/>
  <c r="H250" i="1"/>
  <c r="I250" i="1"/>
  <c r="F247" i="1"/>
  <c r="G247" i="1"/>
  <c r="H247" i="1"/>
  <c r="I247" i="1"/>
  <c r="J245" i="1"/>
  <c r="J244" i="1"/>
  <c r="J243" i="1"/>
  <c r="J242" i="1"/>
  <c r="I241" i="1"/>
  <c r="H241" i="1"/>
  <c r="G241" i="1"/>
  <c r="F241" i="1"/>
  <c r="E241" i="1"/>
  <c r="J240" i="1"/>
  <c r="J239" i="1"/>
  <c r="J238" i="1"/>
  <c r="J237" i="1"/>
  <c r="I236" i="1"/>
  <c r="H236" i="1"/>
  <c r="G236" i="1"/>
  <c r="F236" i="1"/>
  <c r="I246" i="1"/>
  <c r="E233" i="1"/>
  <c r="F233" i="1"/>
  <c r="G233" i="1"/>
  <c r="H233" i="1"/>
  <c r="I233" i="1"/>
  <c r="E234" i="1"/>
  <c r="F234" i="1"/>
  <c r="G234" i="1"/>
  <c r="G231" i="1" s="1"/>
  <c r="H234" i="1"/>
  <c r="I234" i="1"/>
  <c r="I231" i="1" s="1"/>
  <c r="E235" i="1"/>
  <c r="F235" i="1"/>
  <c r="G235" i="1"/>
  <c r="H235" i="1"/>
  <c r="I235" i="1"/>
  <c r="F232" i="1"/>
  <c r="G232" i="1"/>
  <c r="H232" i="1"/>
  <c r="I232" i="1"/>
  <c r="E232" i="1"/>
  <c r="J170" i="1"/>
  <c r="J169" i="1"/>
  <c r="J168" i="1"/>
  <c r="J167" i="1"/>
  <c r="I166" i="1"/>
  <c r="H166" i="1"/>
  <c r="G166" i="1"/>
  <c r="F166" i="1"/>
  <c r="E166" i="1"/>
  <c r="J165" i="1"/>
  <c r="J164" i="1"/>
  <c r="J163" i="1"/>
  <c r="J162" i="1"/>
  <c r="I161" i="1"/>
  <c r="H161" i="1"/>
  <c r="G161" i="1"/>
  <c r="F161" i="1"/>
  <c r="E161" i="1"/>
  <c r="J160" i="1"/>
  <c r="J159" i="1"/>
  <c r="J158" i="1"/>
  <c r="J157" i="1"/>
  <c r="I156" i="1"/>
  <c r="H156" i="1"/>
  <c r="G156" i="1"/>
  <c r="F156" i="1"/>
  <c r="E156" i="1"/>
  <c r="J155" i="1"/>
  <c r="J154" i="1"/>
  <c r="J153" i="1"/>
  <c r="J152" i="1"/>
  <c r="I151" i="1"/>
  <c r="H151" i="1"/>
  <c r="G151" i="1"/>
  <c r="F151" i="1"/>
  <c r="E151" i="1"/>
  <c r="J150" i="1"/>
  <c r="J149" i="1"/>
  <c r="J148" i="1"/>
  <c r="J147" i="1"/>
  <c r="I146" i="1"/>
  <c r="H146" i="1"/>
  <c r="G146" i="1"/>
  <c r="F146" i="1"/>
  <c r="E146" i="1"/>
  <c r="J145" i="1"/>
  <c r="J144" i="1"/>
  <c r="J143" i="1"/>
  <c r="J142" i="1"/>
  <c r="I141" i="1"/>
  <c r="H141" i="1"/>
  <c r="G141" i="1"/>
  <c r="F141" i="1"/>
  <c r="E141" i="1"/>
  <c r="J140" i="1"/>
  <c r="J139" i="1"/>
  <c r="J138" i="1"/>
  <c r="J137" i="1"/>
  <c r="I136" i="1"/>
  <c r="H136" i="1"/>
  <c r="G136" i="1"/>
  <c r="F136" i="1"/>
  <c r="E136" i="1"/>
  <c r="J135" i="1"/>
  <c r="J134" i="1"/>
  <c r="J133" i="1"/>
  <c r="J132" i="1"/>
  <c r="I131" i="1"/>
  <c r="G131" i="1"/>
  <c r="F131" i="1"/>
  <c r="E131" i="1"/>
  <c r="J125" i="1"/>
  <c r="J124" i="1"/>
  <c r="J123" i="1"/>
  <c r="J122" i="1"/>
  <c r="I121" i="1"/>
  <c r="H121" i="1"/>
  <c r="G121" i="1"/>
  <c r="F121" i="1"/>
  <c r="J120" i="1"/>
  <c r="J119" i="1"/>
  <c r="J118" i="1"/>
  <c r="I116" i="1"/>
  <c r="H116" i="1"/>
  <c r="G116" i="1"/>
  <c r="F116" i="1"/>
  <c r="E116" i="1"/>
  <c r="J115" i="1"/>
  <c r="J114" i="1"/>
  <c r="J113" i="1"/>
  <c r="J112" i="1"/>
  <c r="I111" i="1"/>
  <c r="H111" i="1"/>
  <c r="G111" i="1"/>
  <c r="F111" i="1"/>
  <c r="E111" i="1"/>
  <c r="G451" i="1"/>
  <c r="F446" i="1"/>
  <c r="F441" i="1"/>
  <c r="H436" i="1"/>
  <c r="I431" i="1"/>
  <c r="E431" i="1"/>
  <c r="J429" i="1"/>
  <c r="H426" i="1"/>
  <c r="F426" i="1"/>
  <c r="I426" i="1"/>
  <c r="G426" i="1"/>
  <c r="J427" i="1"/>
  <c r="H421" i="1"/>
  <c r="J420" i="1"/>
  <c r="J418" i="1"/>
  <c r="F416" i="1"/>
  <c r="I411" i="1"/>
  <c r="G411" i="1"/>
  <c r="E411" i="1"/>
  <c r="F406" i="1"/>
  <c r="I405" i="1"/>
  <c r="H405" i="1"/>
  <c r="G405" i="1"/>
  <c r="F405" i="1"/>
  <c r="E405" i="1"/>
  <c r="I404" i="1"/>
  <c r="H404" i="1"/>
  <c r="G404" i="1"/>
  <c r="F404" i="1"/>
  <c r="E404" i="1"/>
  <c r="I403" i="1"/>
  <c r="H403" i="1"/>
  <c r="G403" i="1"/>
  <c r="F403" i="1"/>
  <c r="E403" i="1"/>
  <c r="I402" i="1"/>
  <c r="H402" i="1"/>
  <c r="G402" i="1"/>
  <c r="E402" i="1"/>
  <c r="J400" i="1"/>
  <c r="J399" i="1"/>
  <c r="J398" i="1"/>
  <c r="I396" i="1"/>
  <c r="G396" i="1"/>
  <c r="J397" i="1"/>
  <c r="H396" i="1"/>
  <c r="J385" i="1"/>
  <c r="J384" i="1"/>
  <c r="J383" i="1"/>
  <c r="J382" i="1"/>
  <c r="I381" i="1"/>
  <c r="H381" i="1"/>
  <c r="G381" i="1"/>
  <c r="F381" i="1"/>
  <c r="E381" i="1"/>
  <c r="I380" i="1"/>
  <c r="H380" i="1"/>
  <c r="G380" i="1"/>
  <c r="F380" i="1"/>
  <c r="E380" i="1"/>
  <c r="I379" i="1"/>
  <c r="H379" i="1"/>
  <c r="G379" i="1"/>
  <c r="F379" i="1"/>
  <c r="E379" i="1"/>
  <c r="I378" i="1"/>
  <c r="H378" i="1"/>
  <c r="G378" i="1"/>
  <c r="F378" i="1"/>
  <c r="E378" i="1"/>
  <c r="I377" i="1"/>
  <c r="I376" i="1" s="1"/>
  <c r="H377" i="1"/>
  <c r="G377" i="1"/>
  <c r="F377" i="1"/>
  <c r="E377" i="1"/>
  <c r="E376" i="1" s="1"/>
  <c r="J375" i="1"/>
  <c r="J374" i="1"/>
  <c r="J373" i="1"/>
  <c r="J372" i="1"/>
  <c r="I371" i="1"/>
  <c r="H371" i="1"/>
  <c r="G371" i="1"/>
  <c r="F371" i="1"/>
  <c r="E371" i="1"/>
  <c r="J370" i="1"/>
  <c r="J369" i="1"/>
  <c r="J368" i="1"/>
  <c r="J367" i="1"/>
  <c r="I366" i="1"/>
  <c r="H366" i="1"/>
  <c r="G366" i="1"/>
  <c r="F366" i="1"/>
  <c r="E366" i="1"/>
  <c r="J365" i="1"/>
  <c r="J364" i="1"/>
  <c r="J363" i="1"/>
  <c r="J362" i="1"/>
  <c r="I361" i="1"/>
  <c r="H361" i="1"/>
  <c r="G361" i="1"/>
  <c r="F361" i="1"/>
  <c r="E361" i="1"/>
  <c r="J360" i="1"/>
  <c r="J359" i="1"/>
  <c r="J358" i="1"/>
  <c r="J357" i="1"/>
  <c r="I356" i="1"/>
  <c r="H356" i="1"/>
  <c r="G356" i="1"/>
  <c r="F356" i="1"/>
  <c r="E356" i="1"/>
  <c r="J355" i="1"/>
  <c r="J354" i="1"/>
  <c r="J353" i="1"/>
  <c r="J352" i="1"/>
  <c r="I351" i="1"/>
  <c r="H351" i="1"/>
  <c r="G351" i="1"/>
  <c r="F351" i="1"/>
  <c r="E351" i="1"/>
  <c r="J350" i="1"/>
  <c r="J349" i="1"/>
  <c r="J348" i="1"/>
  <c r="J347" i="1"/>
  <c r="I346" i="1"/>
  <c r="H346" i="1"/>
  <c r="G346" i="1"/>
  <c r="F346" i="1"/>
  <c r="E346" i="1"/>
  <c r="J345" i="1"/>
  <c r="J344" i="1"/>
  <c r="J343" i="1"/>
  <c r="J342" i="1"/>
  <c r="I341" i="1"/>
  <c r="H341" i="1"/>
  <c r="G341" i="1"/>
  <c r="F341" i="1"/>
  <c r="E341" i="1"/>
  <c r="J340" i="1"/>
  <c r="J339" i="1"/>
  <c r="J338" i="1"/>
  <c r="J337" i="1"/>
  <c r="I336" i="1"/>
  <c r="H336" i="1"/>
  <c r="G336" i="1"/>
  <c r="F336" i="1"/>
  <c r="E336" i="1"/>
  <c r="J335" i="1"/>
  <c r="J334" i="1"/>
  <c r="J333" i="1"/>
  <c r="J332" i="1"/>
  <c r="I331" i="1"/>
  <c r="H331" i="1"/>
  <c r="G331" i="1"/>
  <c r="F331" i="1"/>
  <c r="E331" i="1"/>
  <c r="J330" i="1"/>
  <c r="J329" i="1"/>
  <c r="J328" i="1"/>
  <c r="J327" i="1"/>
  <c r="I326" i="1"/>
  <c r="H326" i="1"/>
  <c r="G326" i="1"/>
  <c r="F326" i="1"/>
  <c r="E326" i="1"/>
  <c r="I325" i="1"/>
  <c r="H325" i="1"/>
  <c r="G325" i="1"/>
  <c r="F325" i="1"/>
  <c r="E325" i="1"/>
  <c r="I324" i="1"/>
  <c r="H324" i="1"/>
  <c r="G324" i="1"/>
  <c r="F324" i="1"/>
  <c r="E324" i="1"/>
  <c r="I323" i="1"/>
  <c r="H323" i="1"/>
  <c r="G323" i="1"/>
  <c r="F323" i="1"/>
  <c r="E323" i="1"/>
  <c r="I322" i="1"/>
  <c r="I321" i="1" s="1"/>
  <c r="H322" i="1"/>
  <c r="G322" i="1"/>
  <c r="G321" i="1" s="1"/>
  <c r="F322" i="1"/>
  <c r="E322" i="1"/>
  <c r="E321" i="1" s="1"/>
  <c r="J320" i="1"/>
  <c r="J319" i="1"/>
  <c r="J318" i="1"/>
  <c r="J317" i="1"/>
  <c r="I316" i="1"/>
  <c r="H316" i="1"/>
  <c r="G316" i="1"/>
  <c r="F316" i="1"/>
  <c r="E316" i="1"/>
  <c r="J315" i="1"/>
  <c r="J314" i="1"/>
  <c r="J313" i="1"/>
  <c r="J312" i="1"/>
  <c r="I311" i="1"/>
  <c r="H311" i="1"/>
  <c r="G311" i="1"/>
  <c r="F311" i="1"/>
  <c r="E311" i="1"/>
  <c r="J310" i="1"/>
  <c r="J309" i="1"/>
  <c r="J308" i="1"/>
  <c r="J307" i="1"/>
  <c r="I306" i="1"/>
  <c r="H306" i="1"/>
  <c r="G306" i="1"/>
  <c r="F306" i="1"/>
  <c r="E306" i="1"/>
  <c r="J232" i="1"/>
  <c r="H231" i="1"/>
  <c r="J230" i="1"/>
  <c r="J229" i="1"/>
  <c r="J228" i="1"/>
  <c r="J227" i="1"/>
  <c r="I226" i="1"/>
  <c r="H226" i="1"/>
  <c r="G226" i="1"/>
  <c r="F226" i="1"/>
  <c r="E226" i="1"/>
  <c r="J225" i="1"/>
  <c r="J224" i="1"/>
  <c r="J223" i="1"/>
  <c r="J222" i="1"/>
  <c r="I221" i="1"/>
  <c r="H221" i="1"/>
  <c r="G221" i="1"/>
  <c r="F221" i="1"/>
  <c r="E221" i="1"/>
  <c r="J220" i="1"/>
  <c r="J219" i="1"/>
  <c r="J218" i="1"/>
  <c r="J217" i="1"/>
  <c r="I216" i="1"/>
  <c r="H216" i="1"/>
  <c r="G216" i="1"/>
  <c r="F216" i="1"/>
  <c r="E216" i="1"/>
  <c r="J215" i="1"/>
  <c r="J214" i="1"/>
  <c r="J213" i="1"/>
  <c r="J212" i="1"/>
  <c r="I211" i="1"/>
  <c r="H211" i="1"/>
  <c r="G211" i="1"/>
  <c r="F211" i="1"/>
  <c r="E211" i="1"/>
  <c r="J210" i="1"/>
  <c r="J209" i="1"/>
  <c r="J208" i="1"/>
  <c r="J207" i="1"/>
  <c r="I206" i="1"/>
  <c r="H206" i="1"/>
  <c r="G206" i="1"/>
  <c r="F206" i="1"/>
  <c r="E206" i="1"/>
  <c r="J205" i="1"/>
  <c r="J204" i="1"/>
  <c r="J203" i="1"/>
  <c r="J202" i="1"/>
  <c r="I201" i="1"/>
  <c r="H201" i="1"/>
  <c r="G201" i="1"/>
  <c r="F201" i="1"/>
  <c r="E201" i="1"/>
  <c r="J200" i="1"/>
  <c r="J199" i="1"/>
  <c r="J198" i="1"/>
  <c r="J197" i="1"/>
  <c r="I196" i="1"/>
  <c r="H196" i="1"/>
  <c r="G196" i="1"/>
  <c r="F196" i="1"/>
  <c r="E196" i="1"/>
  <c r="J195" i="1"/>
  <c r="J194" i="1"/>
  <c r="J193" i="1"/>
  <c r="J192" i="1"/>
  <c r="I191" i="1"/>
  <c r="H191" i="1"/>
  <c r="G191" i="1"/>
  <c r="F191" i="1"/>
  <c r="E191" i="1"/>
  <c r="J190" i="1"/>
  <c r="J189" i="1"/>
  <c r="J188" i="1"/>
  <c r="J187" i="1"/>
  <c r="I186" i="1"/>
  <c r="H186" i="1"/>
  <c r="G186" i="1"/>
  <c r="F186" i="1"/>
  <c r="E186" i="1"/>
  <c r="J185" i="1"/>
  <c r="J184" i="1"/>
  <c r="J183" i="1"/>
  <c r="J182" i="1"/>
  <c r="I181" i="1"/>
  <c r="H181" i="1"/>
  <c r="G181" i="1"/>
  <c r="F181" i="1"/>
  <c r="E181" i="1"/>
  <c r="J180" i="1"/>
  <c r="J179" i="1"/>
  <c r="J178" i="1"/>
  <c r="J177" i="1"/>
  <c r="I176" i="1"/>
  <c r="H176" i="1"/>
  <c r="G176" i="1"/>
  <c r="F176" i="1"/>
  <c r="E176" i="1"/>
  <c r="J110" i="1"/>
  <c r="J109" i="1"/>
  <c r="J108" i="1"/>
  <c r="J107" i="1"/>
  <c r="I106" i="1"/>
  <c r="H106" i="1"/>
  <c r="G106" i="1"/>
  <c r="F106" i="1"/>
  <c r="E106" i="1"/>
  <c r="J105" i="1"/>
  <c r="J104" i="1"/>
  <c r="J103" i="1"/>
  <c r="J102" i="1"/>
  <c r="I101" i="1"/>
  <c r="H101" i="1"/>
  <c r="G101" i="1"/>
  <c r="F101" i="1"/>
  <c r="E101" i="1"/>
  <c r="J100" i="1"/>
  <c r="J99" i="1"/>
  <c r="J98" i="1"/>
  <c r="J97" i="1"/>
  <c r="I96" i="1"/>
  <c r="H96" i="1"/>
  <c r="G96" i="1"/>
  <c r="F96" i="1"/>
  <c r="L10" i="1" s="1"/>
  <c r="E96" i="1"/>
  <c r="I95" i="1"/>
  <c r="H95" i="1"/>
  <c r="G95" i="1"/>
  <c r="F95" i="1"/>
  <c r="E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J90" i="1"/>
  <c r="J89" i="1"/>
  <c r="J88" i="1"/>
  <c r="J87" i="1"/>
  <c r="I86" i="1"/>
  <c r="H86" i="1"/>
  <c r="G86" i="1"/>
  <c r="F86" i="1"/>
  <c r="E86" i="1"/>
  <c r="J85" i="1"/>
  <c r="J84" i="1"/>
  <c r="J83" i="1"/>
  <c r="J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J75" i="1"/>
  <c r="J74" i="1"/>
  <c r="J73" i="1"/>
  <c r="J72" i="1"/>
  <c r="I71" i="1"/>
  <c r="H71" i="1"/>
  <c r="G71" i="1"/>
  <c r="F71" i="1"/>
  <c r="E71" i="1"/>
  <c r="J70" i="1"/>
  <c r="J69" i="1"/>
  <c r="J68" i="1"/>
  <c r="J67" i="1"/>
  <c r="I66" i="1"/>
  <c r="H66" i="1"/>
  <c r="G66" i="1"/>
  <c r="F66" i="1"/>
  <c r="E66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F63" i="1"/>
  <c r="F61" i="1" s="1"/>
  <c r="E63" i="1"/>
  <c r="I62" i="1"/>
  <c r="I61" i="1" s="1"/>
  <c r="H62" i="1"/>
  <c r="G62" i="1"/>
  <c r="G61" i="1" s="1"/>
  <c r="F62" i="1"/>
  <c r="E62" i="1"/>
  <c r="J60" i="1"/>
  <c r="J59" i="1"/>
  <c r="J58" i="1"/>
  <c r="J57" i="1"/>
  <c r="I56" i="1"/>
  <c r="H56" i="1"/>
  <c r="G56" i="1"/>
  <c r="F56" i="1"/>
  <c r="E56" i="1"/>
  <c r="J55" i="1"/>
  <c r="J54" i="1"/>
  <c r="J53" i="1"/>
  <c r="J52" i="1"/>
  <c r="I51" i="1"/>
  <c r="H51" i="1"/>
  <c r="G51" i="1"/>
  <c r="F51" i="1"/>
  <c r="E51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J45" i="1"/>
  <c r="J44" i="1"/>
  <c r="J43" i="1"/>
  <c r="J42" i="1"/>
  <c r="I41" i="1"/>
  <c r="H41" i="1"/>
  <c r="G41" i="1"/>
  <c r="F41" i="1"/>
  <c r="E41" i="1"/>
  <c r="J40" i="1"/>
  <c r="J39" i="1"/>
  <c r="J38" i="1"/>
  <c r="J37" i="1"/>
  <c r="I36" i="1"/>
  <c r="H36" i="1"/>
  <c r="G36" i="1"/>
  <c r="F36" i="1"/>
  <c r="E36" i="1"/>
  <c r="I30" i="1"/>
  <c r="I395" i="1" s="1"/>
  <c r="H30" i="1"/>
  <c r="H395" i="1" s="1"/>
  <c r="G30" i="1"/>
  <c r="G395" i="1" s="1"/>
  <c r="F30" i="1"/>
  <c r="F395" i="1" s="1"/>
  <c r="E30" i="1"/>
  <c r="E395" i="1" s="1"/>
  <c r="I29" i="1"/>
  <c r="I394" i="1" s="1"/>
  <c r="H29" i="1"/>
  <c r="H394" i="1" s="1"/>
  <c r="G29" i="1"/>
  <c r="G394" i="1" s="1"/>
  <c r="F29" i="1"/>
  <c r="F394" i="1" s="1"/>
  <c r="E29" i="1"/>
  <c r="E394" i="1" s="1"/>
  <c r="I28" i="1"/>
  <c r="I393" i="1" s="1"/>
  <c r="H28" i="1"/>
  <c r="H393" i="1" s="1"/>
  <c r="G28" i="1"/>
  <c r="G393" i="1" s="1"/>
  <c r="F28" i="1"/>
  <c r="F393" i="1" s="1"/>
  <c r="E393" i="1"/>
  <c r="I27" i="1"/>
  <c r="I392" i="1" s="1"/>
  <c r="H27" i="1"/>
  <c r="H392" i="1" s="1"/>
  <c r="G27" i="1"/>
  <c r="G392" i="1" s="1"/>
  <c r="F27" i="1"/>
  <c r="F392" i="1" s="1"/>
  <c r="E27" i="1"/>
  <c r="E392" i="1" s="1"/>
  <c r="I25" i="1"/>
  <c r="I390" i="1" s="1"/>
  <c r="H25" i="1"/>
  <c r="H390" i="1" s="1"/>
  <c r="G25" i="1"/>
  <c r="G390" i="1" s="1"/>
  <c r="F25" i="1"/>
  <c r="E25" i="1"/>
  <c r="I24" i="1"/>
  <c r="H24" i="1"/>
  <c r="G24" i="1"/>
  <c r="F24" i="1"/>
  <c r="E24" i="1"/>
  <c r="I23" i="1"/>
  <c r="G23" i="1"/>
  <c r="E23" i="1"/>
  <c r="I22" i="1"/>
  <c r="H22" i="1"/>
  <c r="G22" i="1"/>
  <c r="F22" i="1"/>
  <c r="E22" i="1"/>
  <c r="E457" i="1" s="1"/>
  <c r="I20" i="1"/>
  <c r="H20" i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J15" i="1"/>
  <c r="J14" i="1"/>
  <c r="J13" i="1"/>
  <c r="J12" i="1"/>
  <c r="I11" i="1"/>
  <c r="H11" i="1"/>
  <c r="G11" i="1"/>
  <c r="F11" i="1"/>
  <c r="E11" i="1"/>
  <c r="J10" i="1"/>
  <c r="J9" i="1"/>
  <c r="J8" i="1"/>
  <c r="J7" i="1"/>
  <c r="I6" i="1"/>
  <c r="H6" i="1"/>
  <c r="G6" i="1"/>
  <c r="F6" i="1"/>
  <c r="E6" i="1"/>
  <c r="G171" i="1" l="1"/>
  <c r="I171" i="1"/>
  <c r="J234" i="1"/>
  <c r="H417" i="1"/>
  <c r="H416" i="1" s="1"/>
  <c r="H131" i="1"/>
  <c r="H61" i="1"/>
  <c r="H76" i="1"/>
  <c r="E401" i="1"/>
  <c r="G401" i="1"/>
  <c r="I401" i="1"/>
  <c r="F401" i="1"/>
  <c r="H401" i="1"/>
  <c r="J305" i="1"/>
  <c r="I301" i="1"/>
  <c r="L11" i="1"/>
  <c r="H321" i="1"/>
  <c r="F321" i="1"/>
  <c r="G21" i="1"/>
  <c r="I26" i="1"/>
  <c r="F391" i="1"/>
  <c r="H391" i="1"/>
  <c r="J286" i="1"/>
  <c r="H172" i="1"/>
  <c r="F172" i="1"/>
  <c r="F171" i="1" s="1"/>
  <c r="E61" i="1"/>
  <c r="E121" i="1"/>
  <c r="J121" i="1" s="1"/>
  <c r="J117" i="1"/>
  <c r="J175" i="1"/>
  <c r="H458" i="1"/>
  <c r="I459" i="1"/>
  <c r="E26" i="1"/>
  <c r="F46" i="1"/>
  <c r="I91" i="1"/>
  <c r="F376" i="1"/>
  <c r="H376" i="1"/>
  <c r="G376" i="1"/>
  <c r="F421" i="1"/>
  <c r="F431" i="1"/>
  <c r="H431" i="1"/>
  <c r="G431" i="1"/>
  <c r="J442" i="1"/>
  <c r="G441" i="1"/>
  <c r="I441" i="1"/>
  <c r="H441" i="1"/>
  <c r="J444" i="1"/>
  <c r="E451" i="1"/>
  <c r="I451" i="1"/>
  <c r="J249" i="1"/>
  <c r="J304" i="1"/>
  <c r="F301" i="1"/>
  <c r="J256" i="1"/>
  <c r="J266" i="1"/>
  <c r="J276" i="1"/>
  <c r="J302" i="1"/>
  <c r="J296" i="1"/>
  <c r="E246" i="1"/>
  <c r="E16" i="1"/>
  <c r="I16" i="1"/>
  <c r="E21" i="1"/>
  <c r="I21" i="1"/>
  <c r="G458" i="1"/>
  <c r="H459" i="1"/>
  <c r="G460" i="1"/>
  <c r="G26" i="1"/>
  <c r="J92" i="1"/>
  <c r="H91" i="1"/>
  <c r="E91" i="1"/>
  <c r="J311" i="1"/>
  <c r="J407" i="1"/>
  <c r="G406" i="1"/>
  <c r="I406" i="1"/>
  <c r="H406" i="1"/>
  <c r="J409" i="1"/>
  <c r="F411" i="1"/>
  <c r="H411" i="1"/>
  <c r="J413" i="1"/>
  <c r="J415" i="1"/>
  <c r="J422" i="1"/>
  <c r="G421" i="1"/>
  <c r="I421" i="1"/>
  <c r="J424" i="1"/>
  <c r="F436" i="1"/>
  <c r="J438" i="1"/>
  <c r="J440" i="1"/>
  <c r="J447" i="1"/>
  <c r="G446" i="1"/>
  <c r="I446" i="1"/>
  <c r="H446" i="1"/>
  <c r="J449" i="1"/>
  <c r="F451" i="1"/>
  <c r="H451" i="1"/>
  <c r="J455" i="1"/>
  <c r="J251" i="1"/>
  <c r="J261" i="1"/>
  <c r="J271" i="1"/>
  <c r="J281" i="1"/>
  <c r="J291" i="1"/>
  <c r="E301" i="1"/>
  <c r="G16" i="1"/>
  <c r="G91" i="1"/>
  <c r="H46" i="1"/>
  <c r="F76" i="1"/>
  <c r="J241" i="1"/>
  <c r="J236" i="1"/>
  <c r="H246" i="1"/>
  <c r="G246" i="1"/>
  <c r="J247" i="1"/>
  <c r="F246" i="1"/>
  <c r="J248" i="1"/>
  <c r="J250" i="1"/>
  <c r="F91" i="1"/>
  <c r="E46" i="1"/>
  <c r="G46" i="1"/>
  <c r="J46" i="1" s="1"/>
  <c r="G76" i="1"/>
  <c r="J94" i="1"/>
  <c r="F16" i="1"/>
  <c r="H16" i="1"/>
  <c r="F21" i="1"/>
  <c r="H21" i="1"/>
  <c r="J321" i="1"/>
  <c r="F26" i="1"/>
  <c r="H26" i="1"/>
  <c r="J41" i="1"/>
  <c r="I46" i="1"/>
  <c r="J48" i="1"/>
  <c r="J50" i="1"/>
  <c r="J64" i="1"/>
  <c r="E76" i="1"/>
  <c r="I76" i="1"/>
  <c r="J78" i="1"/>
  <c r="J80" i="1"/>
  <c r="J86" i="1"/>
  <c r="J101" i="1"/>
  <c r="J176" i="1"/>
  <c r="J186" i="1"/>
  <c r="J196" i="1"/>
  <c r="J206" i="1"/>
  <c r="J216" i="1"/>
  <c r="J226" i="1"/>
  <c r="J336" i="1"/>
  <c r="J346" i="1"/>
  <c r="J356" i="1"/>
  <c r="J366" i="1"/>
  <c r="J408" i="1"/>
  <c r="J410" i="1"/>
  <c r="J412" i="1"/>
  <c r="J417" i="1"/>
  <c r="G416" i="1"/>
  <c r="I416" i="1"/>
  <c r="J419" i="1"/>
  <c r="E421" i="1"/>
  <c r="J428" i="1"/>
  <c r="J430" i="1"/>
  <c r="J432" i="1"/>
  <c r="J434" i="1"/>
  <c r="J437" i="1"/>
  <c r="G436" i="1"/>
  <c r="I436" i="1"/>
  <c r="J439" i="1"/>
  <c r="E441" i="1"/>
  <c r="J111" i="1"/>
  <c r="J131" i="1"/>
  <c r="J141" i="1"/>
  <c r="J156" i="1"/>
  <c r="J166" i="1"/>
  <c r="H171" i="1"/>
  <c r="J453" i="1"/>
  <c r="J450" i="1"/>
  <c r="J454" i="1"/>
  <c r="E231" i="1"/>
  <c r="J11" i="1"/>
  <c r="J17" i="1"/>
  <c r="J36" i="1"/>
  <c r="J51" i="1"/>
  <c r="J71" i="1"/>
  <c r="J81" i="1"/>
  <c r="J306" i="1"/>
  <c r="J316" i="1"/>
  <c r="J322" i="1"/>
  <c r="J324" i="1"/>
  <c r="J326" i="1"/>
  <c r="J378" i="1"/>
  <c r="J380" i="1"/>
  <c r="J433" i="1"/>
  <c r="J435" i="1"/>
  <c r="J173" i="1"/>
  <c r="J6" i="1"/>
  <c r="J56" i="1"/>
  <c r="J62" i="1"/>
  <c r="J66" i="1"/>
  <c r="J96" i="1"/>
  <c r="J106" i="1"/>
  <c r="J181" i="1"/>
  <c r="J191" i="1"/>
  <c r="J201" i="1"/>
  <c r="J211" i="1"/>
  <c r="J221" i="1"/>
  <c r="F231" i="1"/>
  <c r="J231" i="1" s="1"/>
  <c r="J233" i="1"/>
  <c r="J235" i="1"/>
  <c r="J323" i="1"/>
  <c r="J325" i="1"/>
  <c r="J331" i="1"/>
  <c r="J341" i="1"/>
  <c r="J351" i="1"/>
  <c r="J361" i="1"/>
  <c r="J371" i="1"/>
  <c r="J377" i="1"/>
  <c r="J379" i="1"/>
  <c r="J381" i="1"/>
  <c r="J401" i="1"/>
  <c r="J405" i="1"/>
  <c r="J414" i="1"/>
  <c r="J423" i="1"/>
  <c r="J425" i="1"/>
  <c r="J443" i="1"/>
  <c r="J445" i="1"/>
  <c r="J448" i="1"/>
  <c r="J452" i="1"/>
  <c r="J174" i="1"/>
  <c r="J161" i="1"/>
  <c r="J151" i="1"/>
  <c r="J146" i="1"/>
  <c r="J172" i="1"/>
  <c r="J136" i="1"/>
  <c r="J116" i="1"/>
  <c r="J19" i="1"/>
  <c r="G459" i="1"/>
  <c r="J403" i="1"/>
  <c r="J18" i="1"/>
  <c r="J20" i="1"/>
  <c r="I458" i="1"/>
  <c r="I460" i="1"/>
  <c r="G391" i="1"/>
  <c r="I391" i="1"/>
  <c r="J47" i="1"/>
  <c r="J49" i="1"/>
  <c r="J61" i="1"/>
  <c r="J63" i="1"/>
  <c r="J65" i="1"/>
  <c r="J77" i="1"/>
  <c r="J79" i="1"/>
  <c r="J91" i="1"/>
  <c r="J93" i="1"/>
  <c r="J95" i="1"/>
  <c r="J402" i="1"/>
  <c r="J404" i="1"/>
  <c r="H457" i="1"/>
  <c r="J22" i="1"/>
  <c r="J23" i="1"/>
  <c r="J24" i="1"/>
  <c r="F460" i="1"/>
  <c r="F35" i="1"/>
  <c r="H460" i="1"/>
  <c r="H35" i="1"/>
  <c r="J25" i="1"/>
  <c r="J27" i="1"/>
  <c r="J28" i="1"/>
  <c r="J29" i="1"/>
  <c r="J30" i="1"/>
  <c r="F32" i="1"/>
  <c r="H33" i="1"/>
  <c r="F34" i="1"/>
  <c r="E386" i="1"/>
  <c r="J387" i="1"/>
  <c r="G457" i="1"/>
  <c r="G386" i="1"/>
  <c r="I386" i="1"/>
  <c r="I457" i="1"/>
  <c r="E458" i="1"/>
  <c r="J388" i="1"/>
  <c r="E459" i="1"/>
  <c r="J389" i="1"/>
  <c r="E460" i="1"/>
  <c r="J390" i="1"/>
  <c r="J392" i="1"/>
  <c r="E391" i="1"/>
  <c r="J394" i="1"/>
  <c r="H32" i="1"/>
  <c r="H34" i="1"/>
  <c r="J393" i="1"/>
  <c r="J395" i="1"/>
  <c r="E32" i="1"/>
  <c r="G32" i="1"/>
  <c r="I32" i="1"/>
  <c r="G33" i="1"/>
  <c r="I33" i="1"/>
  <c r="E34" i="1"/>
  <c r="G34" i="1"/>
  <c r="I34" i="1"/>
  <c r="E35" i="1"/>
  <c r="G35" i="1"/>
  <c r="I35" i="1"/>
  <c r="J396" i="1"/>
  <c r="E406" i="1"/>
  <c r="E416" i="1"/>
  <c r="E426" i="1"/>
  <c r="J426" i="1" s="1"/>
  <c r="E436" i="1"/>
  <c r="E446" i="1"/>
  <c r="J21" i="1" l="1"/>
  <c r="E456" i="1"/>
  <c r="J411" i="1"/>
  <c r="J376" i="1"/>
  <c r="J76" i="1"/>
  <c r="J301" i="1"/>
  <c r="J451" i="1"/>
  <c r="J446" i="1"/>
  <c r="J441" i="1"/>
  <c r="J431" i="1"/>
  <c r="J459" i="1"/>
  <c r="J458" i="1"/>
  <c r="G456" i="1"/>
  <c r="J406" i="1"/>
  <c r="I456" i="1"/>
  <c r="J171" i="1"/>
  <c r="J436" i="1"/>
  <c r="J416" i="1"/>
  <c r="J421" i="1"/>
  <c r="J16" i="1"/>
  <c r="J391" i="1"/>
  <c r="J246" i="1"/>
  <c r="J26" i="1"/>
  <c r="J35" i="1"/>
  <c r="J33" i="1"/>
  <c r="H386" i="1"/>
  <c r="F386" i="1"/>
  <c r="J34" i="1"/>
  <c r="J32" i="1"/>
  <c r="J460" i="1"/>
  <c r="J457" i="1"/>
  <c r="H456" i="1"/>
  <c r="J31" i="1" l="1"/>
  <c r="J386" i="1"/>
  <c r="J456" i="1"/>
</calcChain>
</file>

<file path=xl/sharedStrings.xml><?xml version="1.0" encoding="utf-8"?>
<sst xmlns="http://schemas.openxmlformats.org/spreadsheetml/2006/main" count="592" uniqueCount="74">
  <si>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</si>
  <si>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</si>
  <si>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</si>
  <si>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</si>
  <si>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</si>
  <si>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</si>
  <si>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</si>
  <si>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</si>
  <si>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</si>
  <si>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</si>
  <si>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</si>
  <si>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</si>
  <si>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</si>
  <si>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</si>
  <si>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</si>
  <si>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</si>
  <si>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</si>
  <si>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</si>
  <si>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</si>
  <si>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</si>
  <si>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</si>
  <si>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</si>
  <si>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</si>
  <si>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</si>
  <si>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</si>
  <si>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</si>
  <si>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</si>
  <si>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</si>
  <si>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</si>
  <si>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</si>
  <si>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</si>
  <si>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</si>
  <si>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</si>
  <si>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</si>
  <si>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</si>
  <si>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</si>
  <si>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</si>
  <si>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</si>
  <si>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</si>
  <si>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</si>
  <si>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</si>
  <si>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</si>
  <si>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</si>
  <si>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</si>
  <si>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</si>
  <si>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</si>
  <si>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</si>
  <si>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</si>
  <si>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</si>
  <si>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</si>
  <si>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</si>
  <si>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</si>
  <si>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</si>
  <si>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</si>
  <si>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</si>
  <si>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</si>
  <si>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</si>
  <si>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</si>
  <si>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</si>
  <si>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</si>
  <si>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</si>
  <si>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</si>
  <si>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</si>
  <si>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</si>
  <si>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</si>
  <si>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</si>
  <si>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</si>
  <si>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мероприятие 1.7.1</t>
  </si>
  <si>
    <t>прочее благоустройство</t>
  </si>
  <si>
    <t>МКУ "Управление ЖКХ г.Сокола"</t>
  </si>
  <si>
    <t>мероприятие 1.7.2</t>
  </si>
  <si>
    <t>озеленение</t>
  </si>
  <si>
    <t>мероприятие 1.7.3</t>
  </si>
  <si>
    <t>Организация и содержание мест захоронения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</si>
</sst>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165" fontId="5" fillId="4" borderId="2" xfId="1" applyNumberFormat="1" applyFont="1" applyFill="1" applyBorder="1" applyAlignment="1" applyProtection="1">
      <alignment horizontal="center" vertical="center"/>
    </xf>
    <xf numFmtId="0" fontId="0" fillId="5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5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6" borderId="0" xfId="0" applyFont="1" applyFill="1"/>
    <xf numFmtId="164" fontId="7" fillId="2" borderId="0" xfId="0" applyNumberFormat="1" applyFont="1" applyFill="1" applyBorder="1" applyProtection="1">
      <protection locked="0"/>
    </xf>
    <xf numFmtId="164" fontId="7" fillId="2" borderId="0" xfId="0" applyNumberFormat="1" applyFont="1" applyFill="1"/>
    <xf numFmtId="0" fontId="5" fillId="2" borderId="3" xfId="0" applyFont="1" applyFill="1" applyBorder="1" applyAlignment="1" applyProtection="1">
      <alignment vertical="center" wrapText="1"/>
    </xf>
    <xf numFmtId="4" fontId="7" fillId="2" borderId="0" xfId="0" applyNumberFormat="1" applyFont="1" applyFill="1"/>
    <xf numFmtId="4" fontId="7" fillId="2" borderId="0" xfId="0" applyNumberFormat="1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7" borderId="2" xfId="1" applyNumberFormat="1" applyFont="1" applyFill="1" applyBorder="1" applyAlignment="1" applyProtection="1">
      <alignment horizontal="center" vertical="center"/>
      <protection locked="0"/>
    </xf>
    <xf numFmtId="165" fontId="5" fillId="7" borderId="2" xfId="1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84"/>
  <sheetViews>
    <sheetView tabSelected="1" view="pageBreakPreview" topLeftCell="A33" zoomScale="80" zoomScaleNormal="100" zoomScaleSheetLayoutView="80" workbookViewId="0">
      <selection activeCell="F54" sqref="F54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1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74" t="s">
        <v>0</v>
      </c>
      <c r="G1" s="74"/>
      <c r="H1" s="74"/>
      <c r="I1" s="74"/>
      <c r="J1" s="74"/>
    </row>
    <row r="2" spans="1:53" ht="63.75" customHeight="1" x14ac:dyDescent="0.25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L2" s="6"/>
      <c r="O2" s="7"/>
    </row>
    <row r="3" spans="1:53" ht="67.900000000000006" customHeight="1" x14ac:dyDescent="0.25">
      <c r="A3" s="56" t="s">
        <v>2</v>
      </c>
      <c r="B3" s="56" t="s">
        <v>3</v>
      </c>
      <c r="C3" s="57" t="s">
        <v>4</v>
      </c>
      <c r="D3" s="56" t="s">
        <v>5</v>
      </c>
      <c r="E3" s="56" t="s">
        <v>6</v>
      </c>
      <c r="F3" s="56"/>
      <c r="G3" s="56"/>
      <c r="H3" s="56"/>
      <c r="I3" s="56"/>
      <c r="J3" s="56"/>
      <c r="O3" s="7"/>
    </row>
    <row r="4" spans="1:53" ht="15.75" x14ac:dyDescent="0.25">
      <c r="A4" s="56"/>
      <c r="B4" s="56"/>
      <c r="C4" s="59"/>
      <c r="D4" s="56"/>
      <c r="E4" s="8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57" t="s">
        <v>8</v>
      </c>
      <c r="B6" s="57" t="s">
        <v>9</v>
      </c>
      <c r="C6" s="56" t="s">
        <v>10</v>
      </c>
      <c r="D6" s="12" t="s">
        <v>11</v>
      </c>
      <c r="E6" s="13">
        <f>SUM(E7:E10)</f>
        <v>0</v>
      </c>
      <c r="F6" s="13">
        <f>SUM(F7:F10)</f>
        <v>1122.1999999999998</v>
      </c>
      <c r="G6" s="13">
        <f>SUM(G7:G10)</f>
        <v>0</v>
      </c>
      <c r="H6" s="13">
        <f>SUM(H7:H10)</f>
        <v>0</v>
      </c>
      <c r="I6" s="13">
        <f>SUM(I7:I10)</f>
        <v>0</v>
      </c>
      <c r="J6" s="14">
        <f>SUM(E6:I6)</f>
        <v>1122.1999999999998</v>
      </c>
      <c r="K6" s="15"/>
    </row>
    <row r="7" spans="1:53" ht="15.95" customHeight="1" x14ac:dyDescent="0.25">
      <c r="A7" s="58"/>
      <c r="B7" s="58"/>
      <c r="C7" s="56"/>
      <c r="D7" s="12" t="s">
        <v>12</v>
      </c>
      <c r="E7" s="16">
        <v>0</v>
      </c>
      <c r="F7" s="16">
        <v>400.8</v>
      </c>
      <c r="G7" s="16"/>
      <c r="H7" s="16">
        <v>0</v>
      </c>
      <c r="I7" s="16">
        <v>0</v>
      </c>
      <c r="J7" s="13">
        <f t="shared" ref="J7:J70" si="0">SUM(E7:I7)</f>
        <v>400.8</v>
      </c>
    </row>
    <row r="8" spans="1:53" ht="15.95" customHeight="1" x14ac:dyDescent="0.25">
      <c r="A8" s="58"/>
      <c r="B8" s="58"/>
      <c r="C8" s="56"/>
      <c r="D8" s="12" t="s">
        <v>13</v>
      </c>
      <c r="E8" s="16">
        <v>0</v>
      </c>
      <c r="F8" s="16">
        <v>309</v>
      </c>
      <c r="G8" s="16"/>
      <c r="H8" s="16">
        <v>0</v>
      </c>
      <c r="I8" s="16">
        <v>0</v>
      </c>
      <c r="J8" s="13">
        <f t="shared" si="0"/>
        <v>309</v>
      </c>
      <c r="L8" s="52">
        <f>F7</f>
        <v>400.8</v>
      </c>
    </row>
    <row r="9" spans="1:53" ht="15.95" customHeight="1" x14ac:dyDescent="0.25">
      <c r="A9" s="58"/>
      <c r="B9" s="58"/>
      <c r="C9" s="56"/>
      <c r="D9" s="12" t="s">
        <v>14</v>
      </c>
      <c r="E9" s="16">
        <v>0</v>
      </c>
      <c r="F9" s="16">
        <v>412.4</v>
      </c>
      <c r="G9" s="16">
        <v>0</v>
      </c>
      <c r="H9" s="16">
        <v>0</v>
      </c>
      <c r="I9" s="16">
        <v>0</v>
      </c>
      <c r="J9" s="13">
        <f t="shared" si="0"/>
        <v>412.4</v>
      </c>
      <c r="L9" s="52">
        <f>F82</f>
        <v>120</v>
      </c>
    </row>
    <row r="10" spans="1:53" ht="15.95" customHeight="1" x14ac:dyDescent="0.25">
      <c r="A10" s="58"/>
      <c r="B10" s="58"/>
      <c r="C10" s="56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3">
        <f t="shared" si="0"/>
        <v>0</v>
      </c>
      <c r="L10" s="52">
        <f>F96</f>
        <v>20.3</v>
      </c>
    </row>
    <row r="11" spans="1:53" ht="15.95" customHeight="1" x14ac:dyDescent="0.25">
      <c r="A11" s="58"/>
      <c r="B11" s="58"/>
      <c r="C11" s="56" t="s">
        <v>16</v>
      </c>
      <c r="D11" s="12" t="s">
        <v>11</v>
      </c>
      <c r="E11" s="13">
        <f>SUM(E12:E15)</f>
        <v>0</v>
      </c>
      <c r="F11" s="13">
        <f>SUM(F12:F15)</f>
        <v>0</v>
      </c>
      <c r="G11" s="13">
        <f>SUM(G12:G15)</f>
        <v>0</v>
      </c>
      <c r="H11" s="13">
        <f>SUM(H12:H15)</f>
        <v>0</v>
      </c>
      <c r="I11" s="13">
        <f>SUM(I12:I15)</f>
        <v>0</v>
      </c>
      <c r="J11" s="13">
        <f t="shared" si="0"/>
        <v>0</v>
      </c>
      <c r="L11" s="52">
        <f>F112</f>
        <v>100</v>
      </c>
    </row>
    <row r="12" spans="1:53" ht="15.95" customHeight="1" x14ac:dyDescent="0.25">
      <c r="A12" s="58"/>
      <c r="B12" s="58"/>
      <c r="C12" s="56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3">
        <f t="shared" si="0"/>
        <v>0</v>
      </c>
      <c r="L12" s="52">
        <f>F177</f>
        <v>100</v>
      </c>
    </row>
    <row r="13" spans="1:53" ht="15.95" customHeight="1" x14ac:dyDescent="0.25">
      <c r="A13" s="58"/>
      <c r="B13" s="58"/>
      <c r="C13" s="56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3">
        <f t="shared" si="0"/>
        <v>0</v>
      </c>
    </row>
    <row r="14" spans="1:53" ht="15.95" customHeight="1" x14ac:dyDescent="0.25">
      <c r="A14" s="58"/>
      <c r="B14" s="58"/>
      <c r="C14" s="56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3">
        <f t="shared" si="0"/>
        <v>0</v>
      </c>
    </row>
    <row r="15" spans="1:53" ht="15.95" customHeight="1" x14ac:dyDescent="0.25">
      <c r="A15" s="58"/>
      <c r="B15" s="58"/>
      <c r="C15" s="56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3">
        <f t="shared" si="0"/>
        <v>0</v>
      </c>
    </row>
    <row r="16" spans="1:53" s="18" customFormat="1" ht="15.95" customHeight="1" x14ac:dyDescent="0.25">
      <c r="A16" s="58"/>
      <c r="B16" s="58"/>
      <c r="C16" s="56" t="s">
        <v>17</v>
      </c>
      <c r="D16" s="12" t="s">
        <v>11</v>
      </c>
      <c r="E16" s="17">
        <f>SUM(E17:E20)</f>
        <v>0</v>
      </c>
      <c r="F16" s="17">
        <f>SUM(F17:F20)</f>
        <v>1122.1999999999998</v>
      </c>
      <c r="G16" s="17">
        <f>SUM(G17:G20)</f>
        <v>0</v>
      </c>
      <c r="H16" s="17">
        <f>SUM(H17:H20)</f>
        <v>0</v>
      </c>
      <c r="I16" s="17">
        <f>SUM(I17:I20)</f>
        <v>0</v>
      </c>
      <c r="J16" s="17">
        <f t="shared" si="0"/>
        <v>1122.1999999999998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58"/>
      <c r="B17" s="58"/>
      <c r="C17" s="56"/>
      <c r="D17" s="12" t="s">
        <v>12</v>
      </c>
      <c r="E17" s="13">
        <f>E7+E12</f>
        <v>0</v>
      </c>
      <c r="F17" s="13">
        <f>F7+F12</f>
        <v>400.8</v>
      </c>
      <c r="G17" s="13">
        <f>G7+G12</f>
        <v>0</v>
      </c>
      <c r="H17" s="13">
        <f>H7+H12</f>
        <v>0</v>
      </c>
      <c r="I17" s="13">
        <f>I7+I12</f>
        <v>0</v>
      </c>
      <c r="J17" s="13">
        <f t="shared" si="0"/>
        <v>400.8</v>
      </c>
      <c r="K17" s="2"/>
      <c r="L17" s="3"/>
    </row>
    <row r="18" spans="1:12" s="5" customFormat="1" ht="15.75" x14ac:dyDescent="0.25">
      <c r="A18" s="58"/>
      <c r="B18" s="58"/>
      <c r="C18" s="56"/>
      <c r="D18" s="12" t="s">
        <v>13</v>
      </c>
      <c r="E18" s="13">
        <f t="shared" ref="E18:I20" si="1">E8+E13</f>
        <v>0</v>
      </c>
      <c r="F18" s="13">
        <f t="shared" si="1"/>
        <v>309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0"/>
        <v>309</v>
      </c>
      <c r="K18" s="2"/>
      <c r="L18" s="3"/>
    </row>
    <row r="19" spans="1:12" s="5" customFormat="1" ht="15.75" x14ac:dyDescent="0.25">
      <c r="A19" s="58"/>
      <c r="B19" s="58"/>
      <c r="C19" s="56"/>
      <c r="D19" s="12" t="s">
        <v>14</v>
      </c>
      <c r="E19" s="13">
        <f t="shared" si="1"/>
        <v>0</v>
      </c>
      <c r="F19" s="13">
        <f t="shared" si="1"/>
        <v>412.4</v>
      </c>
      <c r="G19" s="13">
        <f t="shared" si="1"/>
        <v>0</v>
      </c>
      <c r="H19" s="13">
        <f t="shared" si="1"/>
        <v>0</v>
      </c>
      <c r="I19" s="13">
        <f t="shared" si="1"/>
        <v>0</v>
      </c>
      <c r="J19" s="13">
        <f t="shared" si="0"/>
        <v>412.4</v>
      </c>
      <c r="K19" s="2"/>
      <c r="L19" s="3"/>
    </row>
    <row r="20" spans="1:12" s="5" customFormat="1" ht="15.75" x14ac:dyDescent="0.25">
      <c r="A20" s="59"/>
      <c r="B20" s="59"/>
      <c r="C20" s="56"/>
      <c r="D20" s="12" t="s">
        <v>15</v>
      </c>
      <c r="E20" s="13">
        <f t="shared" si="1"/>
        <v>0</v>
      </c>
      <c r="F20" s="13">
        <f t="shared" si="1"/>
        <v>0</v>
      </c>
      <c r="G20" s="13">
        <f t="shared" si="1"/>
        <v>0</v>
      </c>
      <c r="H20" s="13">
        <f t="shared" si="1"/>
        <v>0</v>
      </c>
      <c r="I20" s="13">
        <f t="shared" si="1"/>
        <v>0</v>
      </c>
      <c r="J20" s="13">
        <f t="shared" si="0"/>
        <v>0</v>
      </c>
      <c r="K20" s="2"/>
      <c r="L20" s="3"/>
    </row>
    <row r="21" spans="1:12" s="4" customFormat="1" ht="15.75" x14ac:dyDescent="0.25">
      <c r="A21" s="57" t="s">
        <v>18</v>
      </c>
      <c r="B21" s="57" t="s">
        <v>19</v>
      </c>
      <c r="C21" s="57" t="s">
        <v>10</v>
      </c>
      <c r="D21" s="12" t="s">
        <v>20</v>
      </c>
      <c r="E21" s="19">
        <f>SUM(E22:E25)</f>
        <v>0</v>
      </c>
      <c r="F21" s="19">
        <f>SUM(F22:F25)</f>
        <v>1432.6</v>
      </c>
      <c r="G21" s="19">
        <f>SUM(G22:G25)</f>
        <v>0</v>
      </c>
      <c r="H21" s="19">
        <f>SUM(H22:H25)</f>
        <v>1400</v>
      </c>
      <c r="I21" s="19">
        <f>SUM(I22:I25)</f>
        <v>0</v>
      </c>
      <c r="J21" s="19">
        <f t="shared" si="0"/>
        <v>2832.6</v>
      </c>
      <c r="K21" s="2"/>
      <c r="L21" s="3"/>
    </row>
    <row r="22" spans="1:12" s="4" customFormat="1" ht="15.75" x14ac:dyDescent="0.25">
      <c r="A22" s="58"/>
      <c r="B22" s="58"/>
      <c r="C22" s="58"/>
      <c r="D22" s="12" t="s">
        <v>12</v>
      </c>
      <c r="E22" s="19">
        <f>E37+E52+E72</f>
        <v>0</v>
      </c>
      <c r="F22" s="19">
        <f>F37+F52+F72</f>
        <v>0</v>
      </c>
      <c r="G22" s="19">
        <f>G37+G52+G72</f>
        <v>0</v>
      </c>
      <c r="H22" s="19">
        <f>H37+H52+H72</f>
        <v>0</v>
      </c>
      <c r="I22" s="19">
        <f>I37+I52+I72</f>
        <v>0</v>
      </c>
      <c r="J22" s="19">
        <f t="shared" si="0"/>
        <v>0</v>
      </c>
      <c r="K22" s="2"/>
      <c r="L22" s="3"/>
    </row>
    <row r="23" spans="1:12" s="4" customFormat="1" ht="15.75" x14ac:dyDescent="0.25">
      <c r="A23" s="58"/>
      <c r="B23" s="58"/>
      <c r="C23" s="58"/>
      <c r="D23" s="12" t="s">
        <v>13</v>
      </c>
      <c r="E23" s="19">
        <f t="shared" ref="E23:I25" si="2">E38+E53+E73</f>
        <v>0</v>
      </c>
      <c r="F23" s="19">
        <f>F38+F53+F73</f>
        <v>1432.6</v>
      </c>
      <c r="G23" s="19">
        <f t="shared" si="2"/>
        <v>0</v>
      </c>
      <c r="H23" s="19">
        <v>1400</v>
      </c>
      <c r="I23" s="19">
        <f t="shared" si="2"/>
        <v>0</v>
      </c>
      <c r="J23" s="19">
        <f t="shared" si="0"/>
        <v>2832.6</v>
      </c>
      <c r="K23" s="2"/>
      <c r="L23" s="3"/>
    </row>
    <row r="24" spans="1:12" s="4" customFormat="1" ht="15.75" x14ac:dyDescent="0.25">
      <c r="A24" s="58"/>
      <c r="B24" s="58"/>
      <c r="C24" s="58"/>
      <c r="D24" s="12" t="s">
        <v>14</v>
      </c>
      <c r="E24" s="19">
        <f t="shared" si="2"/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0"/>
        <v>0</v>
      </c>
      <c r="K24" s="2"/>
      <c r="L24" s="3"/>
    </row>
    <row r="25" spans="1:12" s="4" customFormat="1" ht="15.75" x14ac:dyDescent="0.25">
      <c r="A25" s="58"/>
      <c r="B25" s="58"/>
      <c r="C25" s="59"/>
      <c r="D25" s="12" t="s">
        <v>15</v>
      </c>
      <c r="E25" s="19">
        <f t="shared" si="2"/>
        <v>0</v>
      </c>
      <c r="F25" s="19">
        <f t="shared" si="2"/>
        <v>0</v>
      </c>
      <c r="G25" s="19">
        <f t="shared" si="2"/>
        <v>0</v>
      </c>
      <c r="H25" s="19">
        <f t="shared" si="2"/>
        <v>0</v>
      </c>
      <c r="I25" s="19">
        <f t="shared" si="2"/>
        <v>0</v>
      </c>
      <c r="J25" s="19">
        <f t="shared" si="0"/>
        <v>0</v>
      </c>
      <c r="K25" s="2"/>
      <c r="L25" s="3"/>
    </row>
    <row r="26" spans="1:12" s="4" customFormat="1" ht="15.75" x14ac:dyDescent="0.25">
      <c r="A26" s="58"/>
      <c r="B26" s="58"/>
      <c r="C26" s="57" t="s">
        <v>21</v>
      </c>
      <c r="D26" s="12" t="s">
        <v>20</v>
      </c>
      <c r="E26" s="19">
        <f>SUM(E27:E30)</f>
        <v>3426.8</v>
      </c>
      <c r="F26" s="19">
        <f>SUM(F27:F30)</f>
        <v>0</v>
      </c>
      <c r="G26" s="19">
        <f>SUM(G27:G30)</f>
        <v>0</v>
      </c>
      <c r="H26" s="19">
        <f>SUM(H27:H30)</f>
        <v>0</v>
      </c>
      <c r="I26" s="19">
        <f>SUM(I27:I30)</f>
        <v>0</v>
      </c>
      <c r="J26" s="19">
        <f t="shared" si="0"/>
        <v>3426.8</v>
      </c>
      <c r="K26" s="2"/>
      <c r="L26" s="3"/>
    </row>
    <row r="27" spans="1:12" s="4" customFormat="1" ht="15.75" x14ac:dyDescent="0.25">
      <c r="A27" s="58"/>
      <c r="B27" s="58"/>
      <c r="C27" s="58"/>
      <c r="D27" s="12" t="s">
        <v>12</v>
      </c>
      <c r="E27" s="19">
        <f>E42+E57+E67</f>
        <v>0</v>
      </c>
      <c r="F27" s="19">
        <f>F42+F57+F67</f>
        <v>0</v>
      </c>
      <c r="G27" s="19">
        <f>G42+G57+G67</f>
        <v>0</v>
      </c>
      <c r="H27" s="19">
        <f>H42+H57+H67</f>
        <v>0</v>
      </c>
      <c r="I27" s="19">
        <f>I42+I57+I67</f>
        <v>0</v>
      </c>
      <c r="J27" s="19">
        <f t="shared" si="0"/>
        <v>0</v>
      </c>
      <c r="K27" s="2"/>
      <c r="L27" s="3"/>
    </row>
    <row r="28" spans="1:12" s="4" customFormat="1" ht="15.75" x14ac:dyDescent="0.25">
      <c r="A28" s="58"/>
      <c r="B28" s="58"/>
      <c r="C28" s="58"/>
      <c r="D28" s="12" t="s">
        <v>13</v>
      </c>
      <c r="E28" s="19">
        <v>3426.8</v>
      </c>
      <c r="F28" s="19">
        <f t="shared" ref="E28:I30" si="3">F43+F58+F68</f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0"/>
        <v>3426.8</v>
      </c>
      <c r="K28" s="2"/>
      <c r="L28" s="3"/>
    </row>
    <row r="29" spans="1:12" s="4" customFormat="1" ht="15.75" x14ac:dyDescent="0.25">
      <c r="A29" s="58"/>
      <c r="B29" s="58"/>
      <c r="C29" s="58"/>
      <c r="D29" s="12" t="s">
        <v>14</v>
      </c>
      <c r="E29" s="19">
        <f t="shared" si="3"/>
        <v>0</v>
      </c>
      <c r="F29" s="19">
        <f t="shared" si="3"/>
        <v>0</v>
      </c>
      <c r="G29" s="19">
        <f t="shared" si="3"/>
        <v>0</v>
      </c>
      <c r="H29" s="19">
        <f t="shared" si="3"/>
        <v>0</v>
      </c>
      <c r="I29" s="19">
        <f t="shared" si="3"/>
        <v>0</v>
      </c>
      <c r="J29" s="19">
        <f t="shared" si="0"/>
        <v>0</v>
      </c>
      <c r="K29" s="2"/>
      <c r="L29" s="3"/>
    </row>
    <row r="30" spans="1:12" s="4" customFormat="1" ht="15.75" x14ac:dyDescent="0.25">
      <c r="A30" s="58"/>
      <c r="B30" s="58"/>
      <c r="C30" s="59"/>
      <c r="D30" s="12" t="s">
        <v>15</v>
      </c>
      <c r="E30" s="19">
        <f t="shared" si="3"/>
        <v>0</v>
      </c>
      <c r="F30" s="19">
        <f t="shared" si="3"/>
        <v>0</v>
      </c>
      <c r="G30" s="19">
        <f t="shared" si="3"/>
        <v>0</v>
      </c>
      <c r="H30" s="19">
        <f t="shared" si="3"/>
        <v>0</v>
      </c>
      <c r="I30" s="19">
        <f t="shared" si="3"/>
        <v>0</v>
      </c>
      <c r="J30" s="19">
        <f t="shared" si="0"/>
        <v>0</v>
      </c>
      <c r="K30" s="2"/>
      <c r="L30" s="3"/>
    </row>
    <row r="31" spans="1:12" s="4" customFormat="1" ht="15.75" x14ac:dyDescent="0.25">
      <c r="A31" s="58"/>
      <c r="B31" s="58"/>
      <c r="C31" s="57" t="s">
        <v>17</v>
      </c>
      <c r="D31" s="12" t="s">
        <v>20</v>
      </c>
      <c r="E31" s="19">
        <f>SUM(E32:E35)</f>
        <v>3426.8</v>
      </c>
      <c r="F31" s="54">
        <f t="shared" ref="F31:I31" si="4">SUM(F32:F35)</f>
        <v>1432.6</v>
      </c>
      <c r="G31" s="19">
        <f t="shared" si="4"/>
        <v>0</v>
      </c>
      <c r="H31" s="19">
        <f t="shared" si="4"/>
        <v>1400</v>
      </c>
      <c r="I31" s="19">
        <f t="shared" si="4"/>
        <v>0</v>
      </c>
      <c r="J31" s="19">
        <f t="shared" si="0"/>
        <v>6259.4</v>
      </c>
      <c r="K31" s="2"/>
      <c r="L31" s="3"/>
    </row>
    <row r="32" spans="1:12" s="4" customFormat="1" ht="15.75" x14ac:dyDescent="0.25">
      <c r="A32" s="58"/>
      <c r="B32" s="58"/>
      <c r="C32" s="58"/>
      <c r="D32" s="12" t="s">
        <v>12</v>
      </c>
      <c r="E32" s="19">
        <f>E22+E27</f>
        <v>0</v>
      </c>
      <c r="F32" s="19">
        <f t="shared" ref="E32:I35" si="5">F22+F27</f>
        <v>0</v>
      </c>
      <c r="G32" s="19">
        <f t="shared" si="5"/>
        <v>0</v>
      </c>
      <c r="H32" s="19">
        <f t="shared" si="5"/>
        <v>0</v>
      </c>
      <c r="I32" s="19">
        <f t="shared" si="5"/>
        <v>0</v>
      </c>
      <c r="J32" s="19">
        <f t="shared" si="0"/>
        <v>0</v>
      </c>
      <c r="K32" s="2"/>
      <c r="L32" s="3"/>
    </row>
    <row r="33" spans="1:12" s="4" customFormat="1" ht="15.75" x14ac:dyDescent="0.25">
      <c r="A33" s="58"/>
      <c r="B33" s="58"/>
      <c r="C33" s="58"/>
      <c r="D33" s="12" t="s">
        <v>13</v>
      </c>
      <c r="E33" s="19">
        <f>E23+E28</f>
        <v>3426.8</v>
      </c>
      <c r="F33" s="19">
        <f>F23+F28</f>
        <v>1432.6</v>
      </c>
      <c r="G33" s="19">
        <f t="shared" si="5"/>
        <v>0</v>
      </c>
      <c r="H33" s="19">
        <f t="shared" si="5"/>
        <v>1400</v>
      </c>
      <c r="I33" s="19">
        <f t="shared" si="5"/>
        <v>0</v>
      </c>
      <c r="J33" s="19">
        <f t="shared" si="0"/>
        <v>6259.4</v>
      </c>
      <c r="K33" s="2"/>
      <c r="L33" s="3"/>
    </row>
    <row r="34" spans="1:12" s="4" customFormat="1" ht="15.75" x14ac:dyDescent="0.25">
      <c r="A34" s="58"/>
      <c r="B34" s="58"/>
      <c r="C34" s="58"/>
      <c r="D34" s="12" t="s">
        <v>14</v>
      </c>
      <c r="E34" s="19">
        <f t="shared" si="5"/>
        <v>0</v>
      </c>
      <c r="F34" s="19">
        <f t="shared" si="5"/>
        <v>0</v>
      </c>
      <c r="G34" s="19">
        <f t="shared" si="5"/>
        <v>0</v>
      </c>
      <c r="H34" s="19">
        <f t="shared" si="5"/>
        <v>0</v>
      </c>
      <c r="I34" s="19">
        <f t="shared" si="5"/>
        <v>0</v>
      </c>
      <c r="J34" s="19">
        <f t="shared" si="0"/>
        <v>0</v>
      </c>
      <c r="K34" s="2"/>
      <c r="L34" s="3"/>
    </row>
    <row r="35" spans="1:12" s="4" customFormat="1" ht="15.75" x14ac:dyDescent="0.25">
      <c r="A35" s="59"/>
      <c r="B35" s="59"/>
      <c r="C35" s="59"/>
      <c r="D35" s="12" t="s">
        <v>15</v>
      </c>
      <c r="E35" s="19">
        <f t="shared" si="5"/>
        <v>0</v>
      </c>
      <c r="F35" s="19">
        <f t="shared" si="5"/>
        <v>0</v>
      </c>
      <c r="G35" s="19">
        <f t="shared" si="5"/>
        <v>0</v>
      </c>
      <c r="H35" s="19">
        <f t="shared" si="5"/>
        <v>0</v>
      </c>
      <c r="I35" s="19">
        <f t="shared" si="5"/>
        <v>0</v>
      </c>
      <c r="J35" s="19">
        <f t="shared" si="0"/>
        <v>0</v>
      </c>
      <c r="K35" s="2"/>
      <c r="L35" s="3"/>
    </row>
    <row r="36" spans="1:12" s="5" customFormat="1" ht="15.75" x14ac:dyDescent="0.25">
      <c r="A36" s="57" t="s">
        <v>22</v>
      </c>
      <c r="B36" s="57" t="s">
        <v>23</v>
      </c>
      <c r="C36" s="57" t="s">
        <v>10</v>
      </c>
      <c r="D36" s="12" t="s">
        <v>20</v>
      </c>
      <c r="E36" s="17">
        <f>SUM(E37:E40)</f>
        <v>0</v>
      </c>
      <c r="F36" s="17">
        <f>SUM(F37:F40)</f>
        <v>0</v>
      </c>
      <c r="G36" s="17">
        <f>SUM(G37:G40)</f>
        <v>0</v>
      </c>
      <c r="H36" s="17">
        <f>SUM(H37:H40)</f>
        <v>0</v>
      </c>
      <c r="I36" s="17">
        <f>SUM(I37:I40)</f>
        <v>0</v>
      </c>
      <c r="J36" s="17">
        <f t="shared" si="0"/>
        <v>0</v>
      </c>
      <c r="K36" s="2"/>
      <c r="L36" s="3"/>
    </row>
    <row r="37" spans="1:12" s="5" customFormat="1" ht="15.75" x14ac:dyDescent="0.25">
      <c r="A37" s="58"/>
      <c r="B37" s="58"/>
      <c r="C37" s="58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3">
        <f t="shared" si="0"/>
        <v>0</v>
      </c>
      <c r="K37" s="2"/>
      <c r="L37" s="3"/>
    </row>
    <row r="38" spans="1:12" s="5" customFormat="1" ht="15.75" x14ac:dyDescent="0.25">
      <c r="A38" s="58"/>
      <c r="B38" s="58"/>
      <c r="C38" s="58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3">
        <f t="shared" si="0"/>
        <v>0</v>
      </c>
      <c r="K38" s="2"/>
      <c r="L38" s="3"/>
    </row>
    <row r="39" spans="1:12" s="5" customFormat="1" ht="15.75" x14ac:dyDescent="0.25">
      <c r="A39" s="58"/>
      <c r="B39" s="58"/>
      <c r="C39" s="58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3">
        <f t="shared" si="0"/>
        <v>0</v>
      </c>
      <c r="K39" s="2"/>
      <c r="L39" s="3"/>
    </row>
    <row r="40" spans="1:12" s="5" customFormat="1" ht="15.75" x14ac:dyDescent="0.25">
      <c r="A40" s="58"/>
      <c r="B40" s="58"/>
      <c r="C40" s="59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3">
        <f t="shared" si="0"/>
        <v>0</v>
      </c>
      <c r="K40" s="2"/>
      <c r="L40" s="3"/>
    </row>
    <row r="41" spans="1:12" s="5" customFormat="1" ht="15.75" x14ac:dyDescent="0.25">
      <c r="A41" s="58"/>
      <c r="B41" s="58"/>
      <c r="C41" s="57" t="s">
        <v>24</v>
      </c>
      <c r="D41" s="12" t="s">
        <v>20</v>
      </c>
      <c r="E41" s="13">
        <f>SUM(E42:E45)</f>
        <v>0</v>
      </c>
      <c r="F41" s="13">
        <f>SUM(F42:F45)</f>
        <v>0</v>
      </c>
      <c r="G41" s="13">
        <f>SUM(G42:G45)</f>
        <v>0</v>
      </c>
      <c r="H41" s="13">
        <f>SUM(H42:H45)</f>
        <v>0</v>
      </c>
      <c r="I41" s="13">
        <f>SUM(I42:I45)</f>
        <v>0</v>
      </c>
      <c r="J41" s="13">
        <f t="shared" si="0"/>
        <v>0</v>
      </c>
      <c r="K41" s="2"/>
      <c r="L41" s="3"/>
    </row>
    <row r="42" spans="1:12" s="5" customFormat="1" ht="15.75" x14ac:dyDescent="0.25">
      <c r="A42" s="58"/>
      <c r="B42" s="58"/>
      <c r="C42" s="58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3">
        <f t="shared" si="0"/>
        <v>0</v>
      </c>
      <c r="K42" s="2"/>
      <c r="L42" s="3"/>
    </row>
    <row r="43" spans="1:12" s="5" customFormat="1" ht="15.75" x14ac:dyDescent="0.25">
      <c r="A43" s="58"/>
      <c r="B43" s="58"/>
      <c r="C43" s="58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3">
        <f t="shared" si="0"/>
        <v>0</v>
      </c>
      <c r="K43" s="2"/>
      <c r="L43" s="3"/>
    </row>
    <row r="44" spans="1:12" s="5" customFormat="1" ht="15.75" x14ac:dyDescent="0.25">
      <c r="A44" s="58"/>
      <c r="B44" s="58"/>
      <c r="C44" s="58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3">
        <f t="shared" si="0"/>
        <v>0</v>
      </c>
      <c r="K44" s="2"/>
      <c r="L44" s="3"/>
    </row>
    <row r="45" spans="1:12" s="5" customFormat="1" ht="15.75" x14ac:dyDescent="0.25">
      <c r="A45" s="58"/>
      <c r="B45" s="58"/>
      <c r="C45" s="59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3">
        <f t="shared" si="0"/>
        <v>0</v>
      </c>
      <c r="K45" s="2"/>
      <c r="L45" s="3"/>
    </row>
    <row r="46" spans="1:12" s="5" customFormat="1" ht="15.75" x14ac:dyDescent="0.25">
      <c r="A46" s="58"/>
      <c r="B46" s="58"/>
      <c r="C46" s="57" t="s">
        <v>17</v>
      </c>
      <c r="D46" s="12" t="s">
        <v>20</v>
      </c>
      <c r="E46" s="13">
        <f>SUM(E47:E50)</f>
        <v>0</v>
      </c>
      <c r="F46" s="13">
        <f>SUM(F47:F50)</f>
        <v>0</v>
      </c>
      <c r="G46" s="13">
        <f>SUM(G47:G50)</f>
        <v>0</v>
      </c>
      <c r="H46" s="13">
        <f>SUM(H47:H50)</f>
        <v>0</v>
      </c>
      <c r="I46" s="13">
        <f>SUM(I47:I50)</f>
        <v>0</v>
      </c>
      <c r="J46" s="13">
        <f t="shared" si="0"/>
        <v>0</v>
      </c>
      <c r="K46" s="2"/>
      <c r="L46" s="3"/>
    </row>
    <row r="47" spans="1:12" s="5" customFormat="1" ht="15.75" x14ac:dyDescent="0.25">
      <c r="A47" s="58"/>
      <c r="B47" s="58"/>
      <c r="C47" s="58"/>
      <c r="D47" s="12" t="s">
        <v>12</v>
      </c>
      <c r="E47" s="13">
        <f t="shared" ref="E47:I50" si="6">E37+E42</f>
        <v>0</v>
      </c>
      <c r="F47" s="13">
        <f t="shared" si="6"/>
        <v>0</v>
      </c>
      <c r="G47" s="13">
        <f t="shared" si="6"/>
        <v>0</v>
      </c>
      <c r="H47" s="13">
        <f t="shared" si="6"/>
        <v>0</v>
      </c>
      <c r="I47" s="13">
        <f t="shared" si="6"/>
        <v>0</v>
      </c>
      <c r="J47" s="13">
        <f t="shared" si="0"/>
        <v>0</v>
      </c>
      <c r="K47" s="2"/>
      <c r="L47" s="3"/>
    </row>
    <row r="48" spans="1:12" s="5" customFormat="1" ht="15.75" x14ac:dyDescent="0.25">
      <c r="A48" s="58"/>
      <c r="B48" s="58"/>
      <c r="C48" s="58"/>
      <c r="D48" s="12" t="s">
        <v>13</v>
      </c>
      <c r="E48" s="13">
        <f t="shared" si="6"/>
        <v>0</v>
      </c>
      <c r="F48" s="13">
        <f t="shared" si="6"/>
        <v>0</v>
      </c>
      <c r="G48" s="13">
        <f t="shared" si="6"/>
        <v>0</v>
      </c>
      <c r="H48" s="13">
        <f t="shared" si="6"/>
        <v>0</v>
      </c>
      <c r="I48" s="13">
        <f t="shared" si="6"/>
        <v>0</v>
      </c>
      <c r="J48" s="13">
        <f t="shared" si="0"/>
        <v>0</v>
      </c>
      <c r="K48" s="2"/>
      <c r="L48" s="3"/>
    </row>
    <row r="49" spans="1:12" s="5" customFormat="1" ht="15.75" x14ac:dyDescent="0.25">
      <c r="A49" s="58"/>
      <c r="B49" s="58"/>
      <c r="C49" s="58"/>
      <c r="D49" s="12" t="s">
        <v>14</v>
      </c>
      <c r="E49" s="13">
        <f t="shared" si="6"/>
        <v>0</v>
      </c>
      <c r="F49" s="13">
        <f t="shared" si="6"/>
        <v>0</v>
      </c>
      <c r="G49" s="13">
        <f t="shared" si="6"/>
        <v>0</v>
      </c>
      <c r="H49" s="13">
        <f t="shared" si="6"/>
        <v>0</v>
      </c>
      <c r="I49" s="13">
        <f t="shared" si="6"/>
        <v>0</v>
      </c>
      <c r="J49" s="13">
        <f t="shared" si="0"/>
        <v>0</v>
      </c>
      <c r="K49" s="2"/>
      <c r="L49" s="3"/>
    </row>
    <row r="50" spans="1:12" s="5" customFormat="1" ht="15.75" x14ac:dyDescent="0.25">
      <c r="A50" s="59"/>
      <c r="B50" s="59"/>
      <c r="C50" s="59"/>
      <c r="D50" s="12" t="s">
        <v>15</v>
      </c>
      <c r="E50" s="13">
        <f t="shared" si="6"/>
        <v>0</v>
      </c>
      <c r="F50" s="13">
        <f t="shared" si="6"/>
        <v>0</v>
      </c>
      <c r="G50" s="13">
        <f t="shared" si="6"/>
        <v>0</v>
      </c>
      <c r="H50" s="13">
        <f t="shared" si="6"/>
        <v>0</v>
      </c>
      <c r="I50" s="13">
        <f t="shared" si="6"/>
        <v>0</v>
      </c>
      <c r="J50" s="13">
        <f t="shared" si="0"/>
        <v>0</v>
      </c>
      <c r="K50" s="2"/>
      <c r="L50" s="6"/>
    </row>
    <row r="51" spans="1:12" s="4" customFormat="1" ht="15.75" x14ac:dyDescent="0.25">
      <c r="A51" s="57" t="s">
        <v>25</v>
      </c>
      <c r="B51" s="57" t="s">
        <v>26</v>
      </c>
      <c r="C51" s="57" t="s">
        <v>10</v>
      </c>
      <c r="D51" s="12" t="s">
        <v>20</v>
      </c>
      <c r="E51" s="19">
        <f>SUM(E52:E55)</f>
        <v>0</v>
      </c>
      <c r="F51" s="19">
        <f>SUM(F52:F55)</f>
        <v>1432.6</v>
      </c>
      <c r="G51" s="19">
        <f>SUM(G52:G55)</f>
        <v>0</v>
      </c>
      <c r="H51" s="19">
        <f>SUM(H52:H55)</f>
        <v>0</v>
      </c>
      <c r="I51" s="19">
        <f>SUM(I52:I55)</f>
        <v>0</v>
      </c>
      <c r="J51" s="19">
        <f t="shared" si="0"/>
        <v>1432.6</v>
      </c>
      <c r="K51" s="2"/>
      <c r="L51" s="3"/>
    </row>
    <row r="52" spans="1:12" s="4" customFormat="1" ht="15.75" x14ac:dyDescent="0.25">
      <c r="A52" s="58"/>
      <c r="B52" s="58"/>
      <c r="C52" s="58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9">
        <f t="shared" si="0"/>
        <v>0</v>
      </c>
      <c r="K52" s="2"/>
      <c r="L52" s="3"/>
    </row>
    <row r="53" spans="1:12" s="4" customFormat="1" ht="15.75" x14ac:dyDescent="0.25">
      <c r="A53" s="58"/>
      <c r="B53" s="58"/>
      <c r="C53" s="58"/>
      <c r="D53" s="12" t="s">
        <v>13</v>
      </c>
      <c r="E53" s="16"/>
      <c r="F53" s="16">
        <v>1432.6</v>
      </c>
      <c r="G53" s="16">
        <v>0</v>
      </c>
      <c r="H53" s="16">
        <v>0</v>
      </c>
      <c r="I53" s="16">
        <v>0</v>
      </c>
      <c r="J53" s="19">
        <f t="shared" si="0"/>
        <v>1432.6</v>
      </c>
      <c r="K53" s="2"/>
      <c r="L53" s="3"/>
    </row>
    <row r="54" spans="1:12" s="4" customFormat="1" ht="15.75" x14ac:dyDescent="0.25">
      <c r="A54" s="58"/>
      <c r="B54" s="58"/>
      <c r="C54" s="58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9">
        <f t="shared" si="0"/>
        <v>0</v>
      </c>
      <c r="K54" s="2"/>
      <c r="L54" s="3"/>
    </row>
    <row r="55" spans="1:12" s="4" customFormat="1" ht="15.75" x14ac:dyDescent="0.25">
      <c r="A55" s="58"/>
      <c r="B55" s="58"/>
      <c r="C55" s="59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9">
        <f t="shared" si="0"/>
        <v>0</v>
      </c>
      <c r="K55" s="2"/>
      <c r="L55" s="3"/>
    </row>
    <row r="56" spans="1:12" s="4" customFormat="1" ht="15.75" x14ac:dyDescent="0.25">
      <c r="A56" s="58"/>
      <c r="B56" s="58"/>
      <c r="C56" s="57" t="s">
        <v>24</v>
      </c>
      <c r="D56" s="12" t="s">
        <v>20</v>
      </c>
      <c r="E56" s="19">
        <f>SUM(E57:E60)</f>
        <v>1826.8</v>
      </c>
      <c r="F56" s="19">
        <f>SUM(F57:F60)</f>
        <v>0</v>
      </c>
      <c r="G56" s="19">
        <f>SUM(G57:G60)</f>
        <v>0</v>
      </c>
      <c r="H56" s="19">
        <f>SUM(H57:H60)</f>
        <v>0</v>
      </c>
      <c r="I56" s="19">
        <f>SUM(I57:I60)</f>
        <v>0</v>
      </c>
      <c r="J56" s="19">
        <f t="shared" si="0"/>
        <v>1826.8</v>
      </c>
      <c r="K56" s="2"/>
      <c r="L56" s="3"/>
    </row>
    <row r="57" spans="1:12" s="4" customFormat="1" ht="15.75" x14ac:dyDescent="0.25">
      <c r="A57" s="58"/>
      <c r="B57" s="58"/>
      <c r="C57" s="58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9">
        <f t="shared" si="0"/>
        <v>0</v>
      </c>
      <c r="K57" s="2"/>
      <c r="L57" s="3"/>
    </row>
    <row r="58" spans="1:12" s="4" customFormat="1" ht="15.75" x14ac:dyDescent="0.25">
      <c r="A58" s="58"/>
      <c r="B58" s="58"/>
      <c r="C58" s="58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9">
        <f t="shared" si="0"/>
        <v>1826.8</v>
      </c>
      <c r="K58" s="2"/>
      <c r="L58" s="3"/>
    </row>
    <row r="59" spans="1:12" s="4" customFormat="1" ht="15.75" x14ac:dyDescent="0.25">
      <c r="A59" s="58"/>
      <c r="B59" s="58"/>
      <c r="C59" s="58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9">
        <f t="shared" si="0"/>
        <v>0</v>
      </c>
      <c r="K59" s="2"/>
      <c r="L59" s="3"/>
    </row>
    <row r="60" spans="1:12" s="4" customFormat="1" ht="15.75" x14ac:dyDescent="0.25">
      <c r="A60" s="58"/>
      <c r="B60" s="58"/>
      <c r="C60" s="59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9">
        <f t="shared" si="0"/>
        <v>0</v>
      </c>
      <c r="K60" s="2"/>
      <c r="L60" s="3"/>
    </row>
    <row r="61" spans="1:12" s="4" customFormat="1" ht="15.75" x14ac:dyDescent="0.25">
      <c r="A61" s="58"/>
      <c r="B61" s="58"/>
      <c r="C61" s="57" t="s">
        <v>17</v>
      </c>
      <c r="D61" s="12" t="s">
        <v>20</v>
      </c>
      <c r="E61" s="19">
        <f>SUM(E62:E65)</f>
        <v>1826.8</v>
      </c>
      <c r="F61" s="19">
        <f>SUM(F62:F65)</f>
        <v>1432.6</v>
      </c>
      <c r="G61" s="19">
        <f>SUM(G62:G65)</f>
        <v>0</v>
      </c>
      <c r="H61" s="19">
        <f>SUM(H62:H65)</f>
        <v>0</v>
      </c>
      <c r="I61" s="19">
        <f>SUM(I62:I65)</f>
        <v>0</v>
      </c>
      <c r="J61" s="19">
        <f t="shared" si="0"/>
        <v>3259.3999999999996</v>
      </c>
      <c r="K61" s="2"/>
      <c r="L61" s="3"/>
    </row>
    <row r="62" spans="1:12" s="4" customFormat="1" ht="15.75" x14ac:dyDescent="0.25">
      <c r="A62" s="58"/>
      <c r="B62" s="58"/>
      <c r="C62" s="58"/>
      <c r="D62" s="12" t="s">
        <v>12</v>
      </c>
      <c r="E62" s="19">
        <f>E52+E57</f>
        <v>0</v>
      </c>
      <c r="F62" s="19">
        <f>F52+F57</f>
        <v>0</v>
      </c>
      <c r="G62" s="19">
        <f>G52+G57</f>
        <v>0</v>
      </c>
      <c r="H62" s="19">
        <f>H52+H57</f>
        <v>0</v>
      </c>
      <c r="I62" s="19">
        <f>I52+I57</f>
        <v>0</v>
      </c>
      <c r="J62" s="19">
        <f t="shared" si="0"/>
        <v>0</v>
      </c>
      <c r="K62" s="2"/>
      <c r="L62" s="3"/>
    </row>
    <row r="63" spans="1:12" s="4" customFormat="1" ht="15.75" x14ac:dyDescent="0.25">
      <c r="A63" s="58"/>
      <c r="B63" s="58"/>
      <c r="C63" s="58"/>
      <c r="D63" s="12" t="s">
        <v>13</v>
      </c>
      <c r="E63" s="19">
        <f t="shared" ref="E63:I65" si="7">E53+E58</f>
        <v>1826.8</v>
      </c>
      <c r="F63" s="19">
        <f t="shared" si="7"/>
        <v>1432.6</v>
      </c>
      <c r="G63" s="19">
        <f t="shared" si="7"/>
        <v>0</v>
      </c>
      <c r="H63" s="19">
        <f t="shared" si="7"/>
        <v>0</v>
      </c>
      <c r="I63" s="19">
        <f t="shared" si="7"/>
        <v>0</v>
      </c>
      <c r="J63" s="19">
        <f t="shared" si="0"/>
        <v>3259.3999999999996</v>
      </c>
      <c r="K63" s="2"/>
      <c r="L63" s="3"/>
    </row>
    <row r="64" spans="1:12" s="4" customFormat="1" ht="15.75" x14ac:dyDescent="0.25">
      <c r="A64" s="58"/>
      <c r="B64" s="58"/>
      <c r="C64" s="58"/>
      <c r="D64" s="12" t="s">
        <v>14</v>
      </c>
      <c r="E64" s="19">
        <f t="shared" si="7"/>
        <v>0</v>
      </c>
      <c r="F64" s="19">
        <f t="shared" si="7"/>
        <v>0</v>
      </c>
      <c r="G64" s="19">
        <f t="shared" si="7"/>
        <v>0</v>
      </c>
      <c r="H64" s="19">
        <f t="shared" si="7"/>
        <v>0</v>
      </c>
      <c r="I64" s="19">
        <f t="shared" si="7"/>
        <v>0</v>
      </c>
      <c r="J64" s="19">
        <f t="shared" si="0"/>
        <v>0</v>
      </c>
      <c r="K64" s="2"/>
      <c r="L64" s="3"/>
    </row>
    <row r="65" spans="1:12" s="4" customFormat="1" ht="15.75" x14ac:dyDescent="0.25">
      <c r="A65" s="59"/>
      <c r="B65" s="59"/>
      <c r="C65" s="59"/>
      <c r="D65" s="12" t="s">
        <v>15</v>
      </c>
      <c r="E65" s="19">
        <f t="shared" si="7"/>
        <v>0</v>
      </c>
      <c r="F65" s="19">
        <f t="shared" si="7"/>
        <v>0</v>
      </c>
      <c r="G65" s="19">
        <f t="shared" si="7"/>
        <v>0</v>
      </c>
      <c r="H65" s="19">
        <f t="shared" si="7"/>
        <v>0</v>
      </c>
      <c r="I65" s="19">
        <f t="shared" si="7"/>
        <v>0</v>
      </c>
      <c r="J65" s="19">
        <f t="shared" si="0"/>
        <v>0</v>
      </c>
      <c r="K65" s="2"/>
      <c r="L65" s="3"/>
    </row>
    <row r="66" spans="1:12" s="4" customFormat="1" ht="15.75" x14ac:dyDescent="0.25">
      <c r="A66" s="57" t="s">
        <v>27</v>
      </c>
      <c r="B66" s="57" t="s">
        <v>28</v>
      </c>
      <c r="C66" s="57" t="s">
        <v>24</v>
      </c>
      <c r="D66" s="12" t="s">
        <v>11</v>
      </c>
      <c r="E66" s="19">
        <f>SUM(E67:E70)</f>
        <v>1600</v>
      </c>
      <c r="F66" s="19">
        <f>SUM(F67:F70)</f>
        <v>0</v>
      </c>
      <c r="G66" s="19">
        <f>SUM(G67:G70)</f>
        <v>0</v>
      </c>
      <c r="H66" s="19">
        <f>SUM(H67:H70)</f>
        <v>0</v>
      </c>
      <c r="I66" s="19">
        <f>SUM(I67:I70)</f>
        <v>0</v>
      </c>
      <c r="J66" s="19">
        <f t="shared" si="0"/>
        <v>1600</v>
      </c>
      <c r="K66" s="2"/>
      <c r="L66" s="3"/>
    </row>
    <row r="67" spans="1:12" s="4" customFormat="1" ht="15.75" x14ac:dyDescent="0.25">
      <c r="A67" s="58"/>
      <c r="B67" s="58"/>
      <c r="C67" s="58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9">
        <f t="shared" si="0"/>
        <v>0</v>
      </c>
      <c r="K67" s="2"/>
      <c r="L67" s="3"/>
    </row>
    <row r="68" spans="1:12" s="4" customFormat="1" ht="15.75" x14ac:dyDescent="0.25">
      <c r="A68" s="58"/>
      <c r="B68" s="58"/>
      <c r="C68" s="58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9">
        <f t="shared" si="0"/>
        <v>1600</v>
      </c>
      <c r="K68" s="2"/>
      <c r="L68" s="3"/>
    </row>
    <row r="69" spans="1:12" s="4" customFormat="1" ht="15.75" x14ac:dyDescent="0.25">
      <c r="A69" s="58"/>
      <c r="B69" s="58"/>
      <c r="C69" s="58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9">
        <f t="shared" si="0"/>
        <v>0</v>
      </c>
      <c r="K69" s="2"/>
      <c r="L69" s="3"/>
    </row>
    <row r="70" spans="1:12" s="4" customFormat="1" ht="15.75" x14ac:dyDescent="0.25">
      <c r="A70" s="58"/>
      <c r="B70" s="58"/>
      <c r="C70" s="59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9">
        <f t="shared" si="0"/>
        <v>0</v>
      </c>
      <c r="K70" s="2"/>
      <c r="L70" s="3"/>
    </row>
    <row r="71" spans="1:12" s="4" customFormat="1" ht="15.75" x14ac:dyDescent="0.25">
      <c r="A71" s="58"/>
      <c r="B71" s="58"/>
      <c r="C71" s="56" t="s">
        <v>10</v>
      </c>
      <c r="D71" s="12" t="s">
        <v>11</v>
      </c>
      <c r="E71" s="19">
        <f>SUM(E72:E75)</f>
        <v>0</v>
      </c>
      <c r="F71" s="19">
        <f>SUM(F72:F75)</f>
        <v>0</v>
      </c>
      <c r="G71" s="19">
        <f>SUM(G72:G75)</f>
        <v>0</v>
      </c>
      <c r="H71" s="19">
        <f>SUM(H72:H75)</f>
        <v>1400</v>
      </c>
      <c r="I71" s="19">
        <f>SUM(I72:I75)</f>
        <v>0</v>
      </c>
      <c r="J71" s="19">
        <f t="shared" ref="J71:J313" si="8">SUM(E71:I71)</f>
        <v>1400</v>
      </c>
      <c r="K71" s="2"/>
      <c r="L71" s="3"/>
    </row>
    <row r="72" spans="1:12" s="4" customFormat="1" ht="15.75" x14ac:dyDescent="0.25">
      <c r="A72" s="58"/>
      <c r="B72" s="58"/>
      <c r="C72" s="56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9">
        <f t="shared" si="8"/>
        <v>0</v>
      </c>
      <c r="K72" s="2"/>
      <c r="L72" s="3"/>
    </row>
    <row r="73" spans="1:12" s="4" customFormat="1" ht="15.75" x14ac:dyDescent="0.25">
      <c r="A73" s="58"/>
      <c r="B73" s="58"/>
      <c r="C73" s="56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9">
        <f t="shared" si="8"/>
        <v>1400</v>
      </c>
      <c r="K73" s="2"/>
      <c r="L73" s="3"/>
    </row>
    <row r="74" spans="1:12" s="4" customFormat="1" ht="15.75" x14ac:dyDescent="0.25">
      <c r="A74" s="58"/>
      <c r="B74" s="58"/>
      <c r="C74" s="56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9">
        <f t="shared" si="8"/>
        <v>0</v>
      </c>
      <c r="K74" s="2"/>
      <c r="L74" s="3"/>
    </row>
    <row r="75" spans="1:12" s="4" customFormat="1" ht="15.75" x14ac:dyDescent="0.25">
      <c r="A75" s="58"/>
      <c r="B75" s="58"/>
      <c r="C75" s="56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9">
        <f t="shared" si="8"/>
        <v>0</v>
      </c>
      <c r="K75" s="2"/>
      <c r="L75" s="3"/>
    </row>
    <row r="76" spans="1:12" s="4" customFormat="1" ht="15.75" x14ac:dyDescent="0.25">
      <c r="A76" s="58"/>
      <c r="B76" s="58"/>
      <c r="C76" s="56" t="s">
        <v>17</v>
      </c>
      <c r="D76" s="12" t="s">
        <v>11</v>
      </c>
      <c r="E76" s="19">
        <f>SUM(E77:E80)</f>
        <v>1600</v>
      </c>
      <c r="F76" s="19">
        <f>SUM(F77:F80)</f>
        <v>0</v>
      </c>
      <c r="G76" s="19">
        <f>SUM(G77:G80)</f>
        <v>0</v>
      </c>
      <c r="H76" s="19">
        <f>SUM(H77:H80)</f>
        <v>1400</v>
      </c>
      <c r="I76" s="19">
        <f>SUM(I77:I80)</f>
        <v>0</v>
      </c>
      <c r="J76" s="19">
        <f t="shared" si="8"/>
        <v>3000</v>
      </c>
      <c r="K76" s="2"/>
      <c r="L76" s="3"/>
    </row>
    <row r="77" spans="1:12" s="4" customFormat="1" ht="15.75" x14ac:dyDescent="0.25">
      <c r="A77" s="58"/>
      <c r="B77" s="58"/>
      <c r="C77" s="56"/>
      <c r="D77" s="12" t="s">
        <v>12</v>
      </c>
      <c r="E77" s="19">
        <f>E67+E72</f>
        <v>0</v>
      </c>
      <c r="F77" s="19">
        <f t="shared" ref="E77:I80" si="9">F67+F72</f>
        <v>0</v>
      </c>
      <c r="G77" s="19">
        <f t="shared" si="9"/>
        <v>0</v>
      </c>
      <c r="H77" s="19">
        <f t="shared" si="9"/>
        <v>0</v>
      </c>
      <c r="I77" s="19">
        <f t="shared" si="9"/>
        <v>0</v>
      </c>
      <c r="J77" s="19">
        <f t="shared" si="8"/>
        <v>0</v>
      </c>
      <c r="K77" s="2"/>
      <c r="L77" s="3"/>
    </row>
    <row r="78" spans="1:12" s="4" customFormat="1" ht="15.75" x14ac:dyDescent="0.25">
      <c r="A78" s="58"/>
      <c r="B78" s="58"/>
      <c r="C78" s="56"/>
      <c r="D78" s="12" t="s">
        <v>13</v>
      </c>
      <c r="E78" s="19">
        <f t="shared" si="9"/>
        <v>1600</v>
      </c>
      <c r="F78" s="19">
        <f t="shared" si="9"/>
        <v>0</v>
      </c>
      <c r="G78" s="19">
        <f t="shared" si="9"/>
        <v>0</v>
      </c>
      <c r="H78" s="19">
        <f t="shared" si="9"/>
        <v>1400</v>
      </c>
      <c r="I78" s="19">
        <f t="shared" si="9"/>
        <v>0</v>
      </c>
      <c r="J78" s="19">
        <f t="shared" si="8"/>
        <v>3000</v>
      </c>
      <c r="K78" s="2"/>
      <c r="L78" s="3"/>
    </row>
    <row r="79" spans="1:12" s="4" customFormat="1" ht="15.75" x14ac:dyDescent="0.25">
      <c r="A79" s="58"/>
      <c r="B79" s="58"/>
      <c r="C79" s="56"/>
      <c r="D79" s="12" t="s">
        <v>14</v>
      </c>
      <c r="E79" s="19">
        <f t="shared" si="9"/>
        <v>0</v>
      </c>
      <c r="F79" s="19">
        <f t="shared" si="9"/>
        <v>0</v>
      </c>
      <c r="G79" s="19">
        <f t="shared" si="9"/>
        <v>0</v>
      </c>
      <c r="H79" s="19">
        <f t="shared" si="9"/>
        <v>0</v>
      </c>
      <c r="I79" s="19">
        <f t="shared" si="9"/>
        <v>0</v>
      </c>
      <c r="J79" s="19">
        <f t="shared" si="8"/>
        <v>0</v>
      </c>
      <c r="K79" s="2"/>
      <c r="L79" s="3"/>
    </row>
    <row r="80" spans="1:12" s="4" customFormat="1" ht="15.75" x14ac:dyDescent="0.25">
      <c r="A80" s="59"/>
      <c r="B80" s="59"/>
      <c r="C80" s="56"/>
      <c r="D80" s="12" t="s">
        <v>15</v>
      </c>
      <c r="E80" s="19">
        <f t="shared" si="9"/>
        <v>0</v>
      </c>
      <c r="F80" s="19">
        <f t="shared" si="9"/>
        <v>0</v>
      </c>
      <c r="G80" s="19">
        <f t="shared" si="9"/>
        <v>0</v>
      </c>
      <c r="H80" s="19">
        <f t="shared" si="9"/>
        <v>0</v>
      </c>
      <c r="I80" s="19">
        <f t="shared" si="9"/>
        <v>0</v>
      </c>
      <c r="J80" s="19">
        <f t="shared" si="8"/>
        <v>0</v>
      </c>
      <c r="K80" s="2"/>
      <c r="L80" s="3"/>
    </row>
    <row r="81" spans="1:53" s="18" customFormat="1" ht="24.75" customHeight="1" x14ac:dyDescent="0.25">
      <c r="A81" s="57" t="s">
        <v>29</v>
      </c>
      <c r="B81" s="57" t="s">
        <v>30</v>
      </c>
      <c r="C81" s="57" t="s">
        <v>10</v>
      </c>
      <c r="D81" s="12" t="s">
        <v>11</v>
      </c>
      <c r="E81" s="13">
        <f>SUM(E82:E85)</f>
        <v>119.4</v>
      </c>
      <c r="F81" s="13">
        <f>SUM(F82:F85)</f>
        <v>120</v>
      </c>
      <c r="G81" s="13">
        <f>SUM(G82:G85)</f>
        <v>120</v>
      </c>
      <c r="H81" s="13">
        <f>SUM(H82:H85)</f>
        <v>120</v>
      </c>
      <c r="I81" s="13">
        <f>SUM(I82:I85)</f>
        <v>0</v>
      </c>
      <c r="J81" s="13">
        <f t="shared" si="8"/>
        <v>479.4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58"/>
      <c r="B82" s="58"/>
      <c r="C82" s="58"/>
      <c r="D82" s="12" t="s">
        <v>12</v>
      </c>
      <c r="E82" s="20">
        <v>119.4</v>
      </c>
      <c r="F82" s="16">
        <v>120</v>
      </c>
      <c r="G82" s="16">
        <v>120</v>
      </c>
      <c r="H82" s="16">
        <v>120</v>
      </c>
      <c r="I82" s="16">
        <v>0</v>
      </c>
      <c r="J82" s="13">
        <f t="shared" si="8"/>
        <v>479.4</v>
      </c>
    </row>
    <row r="83" spans="1:53" ht="18" customHeight="1" x14ac:dyDescent="0.25">
      <c r="A83" s="58"/>
      <c r="B83" s="58"/>
      <c r="C83" s="58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3">
        <f t="shared" si="8"/>
        <v>0</v>
      </c>
    </row>
    <row r="84" spans="1:53" ht="18" customHeight="1" x14ac:dyDescent="0.25">
      <c r="A84" s="58"/>
      <c r="B84" s="58"/>
      <c r="C84" s="58"/>
      <c r="D84" s="12" t="s">
        <v>14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3">
        <f t="shared" si="8"/>
        <v>0</v>
      </c>
      <c r="L84" s="21"/>
      <c r="M84" s="22"/>
    </row>
    <row r="85" spans="1:53" ht="18" customHeight="1" x14ac:dyDescent="0.25">
      <c r="A85" s="58"/>
      <c r="B85" s="58"/>
      <c r="C85" s="59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3">
        <f t="shared" si="8"/>
        <v>0</v>
      </c>
      <c r="L85" s="21"/>
      <c r="M85" s="22"/>
    </row>
    <row r="86" spans="1:53" s="18" customFormat="1" ht="21" customHeight="1" x14ac:dyDescent="0.25">
      <c r="A86" s="58"/>
      <c r="B86" s="58"/>
      <c r="C86" s="56" t="s">
        <v>16</v>
      </c>
      <c r="D86" s="12" t="s">
        <v>11</v>
      </c>
      <c r="E86" s="13">
        <f>SUM(E87:E90)</f>
        <v>15250</v>
      </c>
      <c r="F86" s="13">
        <f>SUM(F87:F90)</f>
        <v>58455</v>
      </c>
      <c r="G86" s="13">
        <f>SUM(G87:G90)</f>
        <v>0</v>
      </c>
      <c r="H86" s="13">
        <f>SUM(H87:H90)</f>
        <v>0</v>
      </c>
      <c r="I86" s="13">
        <f>SUM(I87:I90)</f>
        <v>0</v>
      </c>
      <c r="J86" s="13">
        <f t="shared" si="8"/>
        <v>73705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58"/>
      <c r="B87" s="58"/>
      <c r="C87" s="56"/>
      <c r="D87" s="12" t="s">
        <v>12</v>
      </c>
      <c r="E87" s="20">
        <v>15250</v>
      </c>
      <c r="F87" s="20">
        <v>58455</v>
      </c>
      <c r="G87" s="16"/>
      <c r="H87" s="16"/>
      <c r="I87" s="16">
        <v>0</v>
      </c>
      <c r="J87" s="13">
        <f t="shared" si="8"/>
        <v>73705</v>
      </c>
    </row>
    <row r="88" spans="1:53" ht="20.25" customHeight="1" x14ac:dyDescent="0.25">
      <c r="A88" s="58"/>
      <c r="B88" s="58"/>
      <c r="C88" s="56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3">
        <f t="shared" si="8"/>
        <v>0</v>
      </c>
    </row>
    <row r="89" spans="1:53" ht="21" customHeight="1" x14ac:dyDescent="0.25">
      <c r="A89" s="58"/>
      <c r="B89" s="58"/>
      <c r="C89" s="56"/>
      <c r="D89" s="12" t="s">
        <v>14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3">
        <f t="shared" si="8"/>
        <v>0</v>
      </c>
      <c r="L89" s="21"/>
      <c r="M89" s="22"/>
    </row>
    <row r="90" spans="1:53" ht="21" customHeight="1" x14ac:dyDescent="0.25">
      <c r="A90" s="58"/>
      <c r="B90" s="58"/>
      <c r="C90" s="56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3">
        <f t="shared" si="8"/>
        <v>0</v>
      </c>
      <c r="L90" s="21"/>
      <c r="M90" s="22"/>
    </row>
    <row r="91" spans="1:53" s="18" customFormat="1" ht="15.75" x14ac:dyDescent="0.25">
      <c r="A91" s="58"/>
      <c r="B91" s="58"/>
      <c r="C91" s="57" t="s">
        <v>31</v>
      </c>
      <c r="D91" s="12" t="s">
        <v>11</v>
      </c>
      <c r="E91" s="13">
        <f>SUM(E92:E95)</f>
        <v>15369.4</v>
      </c>
      <c r="F91" s="13">
        <f>SUM(F92:F95)</f>
        <v>58575</v>
      </c>
      <c r="G91" s="13">
        <f>SUM(G92:G95)</f>
        <v>120</v>
      </c>
      <c r="H91" s="13">
        <f>SUM(H92:H95)</f>
        <v>120</v>
      </c>
      <c r="I91" s="13">
        <f>SUM(I92:I95)</f>
        <v>0</v>
      </c>
      <c r="J91" s="13">
        <f t="shared" si="8"/>
        <v>74184.399999999994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58"/>
      <c r="B92" s="58"/>
      <c r="C92" s="58"/>
      <c r="D92" s="12" t="s">
        <v>12</v>
      </c>
      <c r="E92" s="13">
        <f>E82+E87</f>
        <v>15369.4</v>
      </c>
      <c r="F92" s="13">
        <f t="shared" ref="E92:I95" si="10">F82+F87</f>
        <v>58575</v>
      </c>
      <c r="G92" s="13">
        <f t="shared" si="10"/>
        <v>120</v>
      </c>
      <c r="H92" s="13">
        <f t="shared" si="10"/>
        <v>120</v>
      </c>
      <c r="I92" s="13">
        <f t="shared" si="10"/>
        <v>0</v>
      </c>
      <c r="J92" s="13">
        <f t="shared" si="8"/>
        <v>74184.399999999994</v>
      </c>
    </row>
    <row r="93" spans="1:53" ht="15.75" x14ac:dyDescent="0.25">
      <c r="A93" s="58"/>
      <c r="B93" s="58"/>
      <c r="C93" s="58"/>
      <c r="D93" s="12" t="s">
        <v>13</v>
      </c>
      <c r="E93" s="13">
        <f t="shared" si="10"/>
        <v>0</v>
      </c>
      <c r="F93" s="13">
        <f t="shared" si="10"/>
        <v>0</v>
      </c>
      <c r="G93" s="13">
        <f t="shared" si="10"/>
        <v>0</v>
      </c>
      <c r="H93" s="13">
        <f t="shared" si="10"/>
        <v>0</v>
      </c>
      <c r="I93" s="13">
        <f t="shared" si="10"/>
        <v>0</v>
      </c>
      <c r="J93" s="13">
        <f t="shared" si="8"/>
        <v>0</v>
      </c>
    </row>
    <row r="94" spans="1:53" ht="15.75" x14ac:dyDescent="0.25">
      <c r="A94" s="58"/>
      <c r="B94" s="58"/>
      <c r="C94" s="58"/>
      <c r="D94" s="12" t="s">
        <v>14</v>
      </c>
      <c r="E94" s="13">
        <f t="shared" si="10"/>
        <v>0</v>
      </c>
      <c r="F94" s="13">
        <f t="shared" si="10"/>
        <v>0</v>
      </c>
      <c r="G94" s="13">
        <f t="shared" si="10"/>
        <v>0</v>
      </c>
      <c r="H94" s="13">
        <f t="shared" si="10"/>
        <v>0</v>
      </c>
      <c r="I94" s="13">
        <f t="shared" si="10"/>
        <v>0</v>
      </c>
      <c r="J94" s="13">
        <f t="shared" si="8"/>
        <v>0</v>
      </c>
      <c r="L94" s="21"/>
      <c r="M94" s="22"/>
    </row>
    <row r="95" spans="1:53" ht="15.75" x14ac:dyDescent="0.25">
      <c r="A95" s="59"/>
      <c r="B95" s="59"/>
      <c r="C95" s="59"/>
      <c r="D95" s="12" t="s">
        <v>15</v>
      </c>
      <c r="E95" s="13">
        <f t="shared" si="10"/>
        <v>0</v>
      </c>
      <c r="F95" s="13">
        <f t="shared" si="10"/>
        <v>0</v>
      </c>
      <c r="G95" s="13">
        <f t="shared" si="10"/>
        <v>0</v>
      </c>
      <c r="H95" s="13">
        <f t="shared" si="10"/>
        <v>0</v>
      </c>
      <c r="I95" s="13">
        <f t="shared" si="10"/>
        <v>0</v>
      </c>
      <c r="J95" s="13">
        <f t="shared" si="8"/>
        <v>0</v>
      </c>
      <c r="L95" s="21"/>
      <c r="M95" s="22"/>
    </row>
    <row r="96" spans="1:53" s="27" customFormat="1" ht="18.75" customHeight="1" x14ac:dyDescent="0.25">
      <c r="A96" s="57" t="s">
        <v>32</v>
      </c>
      <c r="B96" s="56" t="s">
        <v>33</v>
      </c>
      <c r="C96" s="56" t="s">
        <v>10</v>
      </c>
      <c r="D96" s="12" t="s">
        <v>11</v>
      </c>
      <c r="E96" s="13">
        <f>SUM(E97:E100)</f>
        <v>35.299999999999997</v>
      </c>
      <c r="F96" s="13">
        <f>SUM(F97:F100)</f>
        <v>20.3</v>
      </c>
      <c r="G96" s="13">
        <f>SUM(G97:G100)</f>
        <v>0</v>
      </c>
      <c r="H96" s="13">
        <f>SUM(H97:H100)</f>
        <v>0</v>
      </c>
      <c r="I96" s="13">
        <f>SUM(I97:I100)</f>
        <v>0</v>
      </c>
      <c r="J96" s="13">
        <f t="shared" si="8"/>
        <v>55.599999999999994</v>
      </c>
      <c r="K96" s="23"/>
      <c r="L96" s="24"/>
      <c r="M96" s="25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</row>
    <row r="97" spans="1:53" s="28" customFormat="1" ht="13.5" customHeight="1" x14ac:dyDescent="0.25">
      <c r="A97" s="58"/>
      <c r="B97" s="56"/>
      <c r="C97" s="56"/>
      <c r="D97" s="12" t="s">
        <v>12</v>
      </c>
      <c r="E97" s="16">
        <v>35.299999999999997</v>
      </c>
      <c r="F97" s="16">
        <v>20.3</v>
      </c>
      <c r="G97" s="16">
        <v>0</v>
      </c>
      <c r="H97" s="16">
        <v>0</v>
      </c>
      <c r="I97" s="16">
        <v>0</v>
      </c>
      <c r="J97" s="13">
        <f t="shared" si="8"/>
        <v>55.599999999999994</v>
      </c>
      <c r="K97" s="23"/>
      <c r="L97" s="24"/>
      <c r="M97" s="25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</row>
    <row r="98" spans="1:53" s="28" customFormat="1" ht="15" customHeight="1" x14ac:dyDescent="0.25">
      <c r="A98" s="58"/>
      <c r="B98" s="56"/>
      <c r="C98" s="56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3">
        <f t="shared" si="8"/>
        <v>0</v>
      </c>
      <c r="K98" s="23"/>
      <c r="L98" s="29"/>
      <c r="M98" s="25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</row>
    <row r="99" spans="1:53" s="28" customFormat="1" ht="12.75" customHeight="1" x14ac:dyDescent="0.25">
      <c r="A99" s="58"/>
      <c r="B99" s="56"/>
      <c r="C99" s="56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3">
        <f t="shared" si="8"/>
        <v>0</v>
      </c>
      <c r="K99" s="23"/>
      <c r="L99" s="24"/>
      <c r="M99" s="25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</row>
    <row r="100" spans="1:53" s="28" customFormat="1" ht="15.75" x14ac:dyDescent="0.25">
      <c r="A100" s="59"/>
      <c r="B100" s="56"/>
      <c r="C100" s="56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3">
        <f t="shared" si="8"/>
        <v>0</v>
      </c>
      <c r="K100" s="23"/>
      <c r="L100" s="24"/>
      <c r="M100" s="25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</row>
    <row r="101" spans="1:53" s="30" customFormat="1" ht="15.95" customHeight="1" x14ac:dyDescent="0.25">
      <c r="A101" s="57" t="s">
        <v>34</v>
      </c>
      <c r="B101" s="56" t="s">
        <v>35</v>
      </c>
      <c r="C101" s="56" t="s">
        <v>10</v>
      </c>
      <c r="D101" s="12" t="s">
        <v>20</v>
      </c>
      <c r="E101" s="13">
        <f>SUM(E102:E105)</f>
        <v>281043.7</v>
      </c>
      <c r="F101" s="13">
        <f>SUM(F102:F105)</f>
        <v>750261.4</v>
      </c>
      <c r="G101" s="13">
        <f>SUM(G102:G105)</f>
        <v>0</v>
      </c>
      <c r="H101" s="13">
        <f>SUM(H102:H105)</f>
        <v>0</v>
      </c>
      <c r="I101" s="13">
        <f>SUM(I102:I105)</f>
        <v>0</v>
      </c>
      <c r="J101" s="13">
        <f t="shared" si="8"/>
        <v>1031305.1000000001</v>
      </c>
      <c r="K101" s="23"/>
      <c r="L101" s="24"/>
      <c r="M101" s="25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</row>
    <row r="102" spans="1:53" s="30" customFormat="1" ht="15.95" customHeight="1" x14ac:dyDescent="0.25">
      <c r="A102" s="58"/>
      <c r="B102" s="56"/>
      <c r="C102" s="56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3">
        <f t="shared" si="8"/>
        <v>0</v>
      </c>
      <c r="K102" s="23"/>
      <c r="L102" s="24"/>
      <c r="M102" s="25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</row>
    <row r="103" spans="1:53" s="30" customFormat="1" ht="15.95" customHeight="1" x14ac:dyDescent="0.25">
      <c r="A103" s="58"/>
      <c r="B103" s="56"/>
      <c r="C103" s="56"/>
      <c r="D103" s="12" t="s">
        <v>13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3">
        <f t="shared" si="8"/>
        <v>0</v>
      </c>
      <c r="K103" s="23"/>
      <c r="L103" s="24"/>
      <c r="M103" s="25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</row>
    <row r="104" spans="1:53" s="30" customFormat="1" ht="15.95" customHeight="1" x14ac:dyDescent="0.25">
      <c r="A104" s="58"/>
      <c r="B104" s="56"/>
      <c r="C104" s="56"/>
      <c r="D104" s="12" t="s">
        <v>14</v>
      </c>
      <c r="E104" s="16">
        <v>281043.7</v>
      </c>
      <c r="F104" s="16">
        <v>750261.4</v>
      </c>
      <c r="G104" s="16">
        <v>0</v>
      </c>
      <c r="H104" s="16">
        <v>0</v>
      </c>
      <c r="I104" s="16">
        <v>0</v>
      </c>
      <c r="J104" s="13">
        <f t="shared" si="8"/>
        <v>1031305.1000000001</v>
      </c>
      <c r="K104" s="23"/>
      <c r="L104" s="24"/>
      <c r="M104" s="25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</row>
    <row r="105" spans="1:53" s="30" customFormat="1" ht="69" customHeight="1" x14ac:dyDescent="0.25">
      <c r="A105" s="59"/>
      <c r="B105" s="56"/>
      <c r="C105" s="56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3">
        <f t="shared" si="8"/>
        <v>0</v>
      </c>
      <c r="K105" s="23"/>
      <c r="L105" s="24"/>
      <c r="M105" s="25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</row>
    <row r="106" spans="1:53" s="27" customFormat="1" ht="20.25" customHeight="1" x14ac:dyDescent="0.25">
      <c r="A106" s="57" t="s">
        <v>36</v>
      </c>
      <c r="B106" s="56" t="s">
        <v>37</v>
      </c>
      <c r="C106" s="56" t="s">
        <v>38</v>
      </c>
      <c r="D106" s="12" t="s">
        <v>11</v>
      </c>
      <c r="E106" s="13">
        <f>SUM(E107:E110)</f>
        <v>715.9</v>
      </c>
      <c r="F106" s="13">
        <f>SUM(F107:F110)</f>
        <v>1023</v>
      </c>
      <c r="G106" s="13">
        <f>SUM(G107:G110)</f>
        <v>1023</v>
      </c>
      <c r="H106" s="13">
        <f>SUM(H107:H110)</f>
        <v>1023</v>
      </c>
      <c r="I106" s="13">
        <f>SUM(I107:I110)</f>
        <v>0</v>
      </c>
      <c r="J106" s="13">
        <f t="shared" si="8"/>
        <v>3784.9</v>
      </c>
      <c r="K106" s="23"/>
      <c r="L106" s="24"/>
      <c r="M106" s="25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</row>
    <row r="107" spans="1:53" s="26" customFormat="1" ht="20.25" customHeight="1" x14ac:dyDescent="0.25">
      <c r="A107" s="58"/>
      <c r="B107" s="56"/>
      <c r="C107" s="56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3">
        <f t="shared" si="8"/>
        <v>0</v>
      </c>
      <c r="K107" s="23"/>
      <c r="L107" s="31"/>
      <c r="M107" s="25"/>
    </row>
    <row r="108" spans="1:53" s="26" customFormat="1" ht="15.95" customHeight="1" x14ac:dyDescent="0.25">
      <c r="A108" s="58"/>
      <c r="B108" s="56"/>
      <c r="C108" s="56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3">
        <f t="shared" si="8"/>
        <v>0</v>
      </c>
      <c r="K108" s="23"/>
      <c r="L108" s="29"/>
      <c r="M108" s="25"/>
    </row>
    <row r="109" spans="1:53" s="26" customFormat="1" ht="15.95" customHeight="1" x14ac:dyDescent="0.25">
      <c r="A109" s="58"/>
      <c r="B109" s="56"/>
      <c r="C109" s="56"/>
      <c r="D109" s="12" t="s">
        <v>14</v>
      </c>
      <c r="E109" s="16">
        <v>715.9</v>
      </c>
      <c r="F109" s="16">
        <v>1023</v>
      </c>
      <c r="G109" s="16">
        <v>1023</v>
      </c>
      <c r="H109" s="16">
        <v>1023</v>
      </c>
      <c r="I109" s="16">
        <v>0</v>
      </c>
      <c r="J109" s="13">
        <f t="shared" si="8"/>
        <v>3784.9</v>
      </c>
      <c r="K109" s="23"/>
      <c r="L109" s="24"/>
      <c r="M109" s="25"/>
    </row>
    <row r="110" spans="1:53" s="26" customFormat="1" ht="153" customHeight="1" x14ac:dyDescent="0.25">
      <c r="A110" s="59"/>
      <c r="B110" s="56"/>
      <c r="C110" s="56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3">
        <f t="shared" si="8"/>
        <v>0</v>
      </c>
      <c r="K110" s="23"/>
      <c r="L110" s="24"/>
      <c r="M110" s="25"/>
    </row>
    <row r="111" spans="1:53" s="26" customFormat="1" ht="15.75" x14ac:dyDescent="0.25">
      <c r="A111" s="57" t="s">
        <v>39</v>
      </c>
      <c r="B111" s="57" t="s">
        <v>40</v>
      </c>
      <c r="C111" s="56" t="s">
        <v>10</v>
      </c>
      <c r="D111" s="12" t="s">
        <v>20</v>
      </c>
      <c r="E111" s="13">
        <f>SUM(E112:E115)</f>
        <v>1867.8</v>
      </c>
      <c r="F111" s="13">
        <f>SUM(F112:F115)</f>
        <v>100</v>
      </c>
      <c r="G111" s="13">
        <f>SUM(G112:G115)</f>
        <v>0</v>
      </c>
      <c r="H111" s="13">
        <f>SUM(H112:H115)</f>
        <v>0</v>
      </c>
      <c r="I111" s="13">
        <f>SUM(I112:I115)</f>
        <v>0</v>
      </c>
      <c r="J111" s="13">
        <f t="shared" ref="J111:J175" si="11">SUM(E111:I111)</f>
        <v>1967.8</v>
      </c>
      <c r="K111" s="23"/>
      <c r="L111" s="24"/>
      <c r="M111" s="25"/>
    </row>
    <row r="112" spans="1:53" s="26" customFormat="1" ht="15.75" x14ac:dyDescent="0.25">
      <c r="A112" s="58"/>
      <c r="B112" s="58"/>
      <c r="C112" s="56"/>
      <c r="D112" s="12" t="s">
        <v>12</v>
      </c>
      <c r="E112" s="16">
        <v>1867.8</v>
      </c>
      <c r="F112" s="16">
        <f t="shared" ref="F112:I112" si="12">F177</f>
        <v>100</v>
      </c>
      <c r="G112" s="16">
        <f t="shared" si="12"/>
        <v>0</v>
      </c>
      <c r="H112" s="16">
        <f t="shared" si="12"/>
        <v>0</v>
      </c>
      <c r="I112" s="16">
        <f t="shared" si="12"/>
        <v>0</v>
      </c>
      <c r="J112" s="13">
        <f t="shared" si="11"/>
        <v>1967.8</v>
      </c>
      <c r="K112" s="23"/>
      <c r="L112" s="24"/>
      <c r="M112" s="25"/>
    </row>
    <row r="113" spans="1:13" s="26" customFormat="1" ht="15.75" x14ac:dyDescent="0.25">
      <c r="A113" s="58"/>
      <c r="B113" s="58"/>
      <c r="C113" s="56"/>
      <c r="D113" s="12" t="s">
        <v>13</v>
      </c>
      <c r="E113" s="16">
        <f t="shared" ref="E113:I115" si="13">E178</f>
        <v>0</v>
      </c>
      <c r="F113" s="16">
        <f t="shared" si="13"/>
        <v>0</v>
      </c>
      <c r="G113" s="16">
        <f t="shared" si="13"/>
        <v>0</v>
      </c>
      <c r="H113" s="16">
        <f t="shared" si="13"/>
        <v>0</v>
      </c>
      <c r="I113" s="16">
        <f t="shared" si="13"/>
        <v>0</v>
      </c>
      <c r="J113" s="13">
        <f t="shared" si="11"/>
        <v>0</v>
      </c>
      <c r="K113" s="23"/>
      <c r="L113" s="24"/>
      <c r="M113" s="25"/>
    </row>
    <row r="114" spans="1:13" s="26" customFormat="1" ht="15.75" x14ac:dyDescent="0.25">
      <c r="A114" s="58"/>
      <c r="B114" s="58"/>
      <c r="C114" s="56"/>
      <c r="D114" s="12" t="s">
        <v>14</v>
      </c>
      <c r="E114" s="16">
        <f t="shared" si="13"/>
        <v>0</v>
      </c>
      <c r="F114" s="16">
        <f t="shared" si="13"/>
        <v>0</v>
      </c>
      <c r="G114" s="16">
        <f t="shared" si="13"/>
        <v>0</v>
      </c>
      <c r="H114" s="16">
        <f t="shared" si="13"/>
        <v>0</v>
      </c>
      <c r="I114" s="16">
        <f t="shared" si="13"/>
        <v>0</v>
      </c>
      <c r="J114" s="13">
        <f t="shared" si="11"/>
        <v>0</v>
      </c>
      <c r="K114" s="23"/>
      <c r="L114" s="24"/>
      <c r="M114" s="25"/>
    </row>
    <row r="115" spans="1:13" s="26" customFormat="1" ht="15.75" x14ac:dyDescent="0.25">
      <c r="A115" s="58"/>
      <c r="B115" s="58"/>
      <c r="C115" s="56"/>
      <c r="D115" s="12" t="s">
        <v>15</v>
      </c>
      <c r="E115" s="16">
        <f t="shared" si="13"/>
        <v>0</v>
      </c>
      <c r="F115" s="16">
        <f t="shared" si="13"/>
        <v>0</v>
      </c>
      <c r="G115" s="16">
        <f t="shared" si="13"/>
        <v>0</v>
      </c>
      <c r="H115" s="16">
        <f t="shared" si="13"/>
        <v>0</v>
      </c>
      <c r="I115" s="16">
        <f t="shared" si="13"/>
        <v>0</v>
      </c>
      <c r="J115" s="13">
        <f t="shared" si="11"/>
        <v>0</v>
      </c>
      <c r="K115" s="23"/>
      <c r="L115" s="24"/>
      <c r="M115" s="25"/>
    </row>
    <row r="116" spans="1:13" s="26" customFormat="1" ht="15.75" x14ac:dyDescent="0.25">
      <c r="A116" s="58"/>
      <c r="B116" s="58"/>
      <c r="C116" s="57" t="s">
        <v>41</v>
      </c>
      <c r="D116" s="12" t="s">
        <v>20</v>
      </c>
      <c r="E116" s="13">
        <f>SUM(E117:E120)</f>
        <v>6210.7</v>
      </c>
      <c r="F116" s="13">
        <f>SUM(F117:F120)</f>
        <v>6570</v>
      </c>
      <c r="G116" s="13">
        <f>SUM(G117:G120)</f>
        <v>3670</v>
      </c>
      <c r="H116" s="13">
        <f>SUM(H117:H120)</f>
        <v>3670</v>
      </c>
      <c r="I116" s="13">
        <f>SUM(I117:I120)</f>
        <v>0</v>
      </c>
      <c r="J116" s="13">
        <f t="shared" si="11"/>
        <v>20120.7</v>
      </c>
      <c r="K116" s="23"/>
      <c r="L116" s="24"/>
      <c r="M116" s="25"/>
    </row>
    <row r="117" spans="1:13" s="26" customFormat="1" ht="15.75" x14ac:dyDescent="0.25">
      <c r="A117" s="58"/>
      <c r="B117" s="58"/>
      <c r="C117" s="58"/>
      <c r="D117" s="12" t="s">
        <v>12</v>
      </c>
      <c r="E117" s="16">
        <v>6210.7</v>
      </c>
      <c r="F117" s="16">
        <f t="shared" ref="F117:I117" si="14">F182+F237+F252</f>
        <v>6570</v>
      </c>
      <c r="G117" s="16">
        <f t="shared" si="14"/>
        <v>3670</v>
      </c>
      <c r="H117" s="16">
        <f t="shared" si="14"/>
        <v>3670</v>
      </c>
      <c r="I117" s="16">
        <f t="shared" si="14"/>
        <v>0</v>
      </c>
      <c r="J117" s="13">
        <f t="shared" si="11"/>
        <v>20120.7</v>
      </c>
      <c r="K117" s="23"/>
      <c r="L117" s="24"/>
      <c r="M117" s="25"/>
    </row>
    <row r="118" spans="1:13" s="26" customFormat="1" ht="15.75" x14ac:dyDescent="0.25">
      <c r="A118" s="58"/>
      <c r="B118" s="58"/>
      <c r="C118" s="58"/>
      <c r="D118" s="12" t="s">
        <v>13</v>
      </c>
      <c r="E118" s="16">
        <f t="shared" ref="E118:I120" si="15">E183+E238+E253</f>
        <v>0</v>
      </c>
      <c r="F118" s="16">
        <f t="shared" si="15"/>
        <v>0</v>
      </c>
      <c r="G118" s="16">
        <f t="shared" si="15"/>
        <v>0</v>
      </c>
      <c r="H118" s="16">
        <f t="shared" si="15"/>
        <v>0</v>
      </c>
      <c r="I118" s="16">
        <f t="shared" si="15"/>
        <v>0</v>
      </c>
      <c r="J118" s="13">
        <f t="shared" si="11"/>
        <v>0</v>
      </c>
      <c r="K118" s="23"/>
      <c r="L118" s="24"/>
      <c r="M118" s="25"/>
    </row>
    <row r="119" spans="1:13" s="26" customFormat="1" ht="15.75" x14ac:dyDescent="0.25">
      <c r="A119" s="58"/>
      <c r="B119" s="58"/>
      <c r="C119" s="58"/>
      <c r="D119" s="12" t="s">
        <v>14</v>
      </c>
      <c r="E119" s="16">
        <f t="shared" si="15"/>
        <v>0</v>
      </c>
      <c r="F119" s="16">
        <f t="shared" si="15"/>
        <v>0</v>
      </c>
      <c r="G119" s="16">
        <f t="shared" si="15"/>
        <v>0</v>
      </c>
      <c r="H119" s="16">
        <f t="shared" si="15"/>
        <v>0</v>
      </c>
      <c r="I119" s="16">
        <f t="shared" si="15"/>
        <v>0</v>
      </c>
      <c r="J119" s="13">
        <f t="shared" si="11"/>
        <v>0</v>
      </c>
      <c r="K119" s="23"/>
      <c r="L119" s="24"/>
      <c r="M119" s="25"/>
    </row>
    <row r="120" spans="1:13" s="26" customFormat="1" ht="15.75" x14ac:dyDescent="0.25">
      <c r="A120" s="58"/>
      <c r="B120" s="58"/>
      <c r="C120" s="59"/>
      <c r="D120" s="12" t="s">
        <v>15</v>
      </c>
      <c r="E120" s="16">
        <f t="shared" si="15"/>
        <v>0</v>
      </c>
      <c r="F120" s="16">
        <f t="shared" si="15"/>
        <v>0</v>
      </c>
      <c r="G120" s="16">
        <f t="shared" si="15"/>
        <v>0</v>
      </c>
      <c r="H120" s="16">
        <f t="shared" si="15"/>
        <v>0</v>
      </c>
      <c r="I120" s="16">
        <f t="shared" si="15"/>
        <v>0</v>
      </c>
      <c r="J120" s="13">
        <f t="shared" si="11"/>
        <v>0</v>
      </c>
      <c r="K120" s="23"/>
      <c r="L120" s="24"/>
      <c r="M120" s="25"/>
    </row>
    <row r="121" spans="1:13" s="26" customFormat="1" ht="15.75" x14ac:dyDescent="0.25">
      <c r="A121" s="58"/>
      <c r="B121" s="58"/>
      <c r="C121" s="57" t="s">
        <v>42</v>
      </c>
      <c r="D121" s="12" t="s">
        <v>20</v>
      </c>
      <c r="E121" s="13">
        <f>SUM(E122:E125)</f>
        <v>1109.7</v>
      </c>
      <c r="F121" s="13">
        <f>SUM(F122:F125)</f>
        <v>1260</v>
      </c>
      <c r="G121" s="13">
        <f>SUM(G122:G125)</f>
        <v>2718.9</v>
      </c>
      <c r="H121" s="13">
        <f>SUM(H122:H125)</f>
        <v>2649.3</v>
      </c>
      <c r="I121" s="13">
        <f>SUM(I122:I125)</f>
        <v>0</v>
      </c>
      <c r="J121" s="13">
        <f t="shared" si="11"/>
        <v>7737.9000000000005</v>
      </c>
      <c r="K121" s="23"/>
      <c r="L121" s="24"/>
      <c r="M121" s="25"/>
    </row>
    <row r="122" spans="1:13" s="26" customFormat="1" ht="15.75" x14ac:dyDescent="0.25">
      <c r="A122" s="58"/>
      <c r="B122" s="58"/>
      <c r="C122" s="58"/>
      <c r="D122" s="12" t="s">
        <v>12</v>
      </c>
      <c r="E122" s="16">
        <v>1109.7</v>
      </c>
      <c r="F122" s="16">
        <f t="shared" ref="F122:I122" si="16">F187+F242+F257</f>
        <v>1260</v>
      </c>
      <c r="G122" s="16">
        <f t="shared" si="16"/>
        <v>2718.9</v>
      </c>
      <c r="H122" s="16">
        <f t="shared" si="16"/>
        <v>2649.3</v>
      </c>
      <c r="I122" s="16">
        <f t="shared" si="16"/>
        <v>0</v>
      </c>
      <c r="J122" s="13">
        <f t="shared" si="11"/>
        <v>7737.9000000000005</v>
      </c>
      <c r="K122" s="23"/>
      <c r="L122" s="24"/>
      <c r="M122" s="25"/>
    </row>
    <row r="123" spans="1:13" s="26" customFormat="1" ht="15.75" x14ac:dyDescent="0.25">
      <c r="A123" s="58"/>
      <c r="B123" s="58"/>
      <c r="C123" s="58"/>
      <c r="D123" s="12" t="s">
        <v>13</v>
      </c>
      <c r="E123" s="16">
        <f t="shared" ref="E123:I125" si="17">E188+E243+E258</f>
        <v>0</v>
      </c>
      <c r="F123" s="16">
        <f t="shared" si="17"/>
        <v>0</v>
      </c>
      <c r="G123" s="16">
        <f t="shared" si="17"/>
        <v>0</v>
      </c>
      <c r="H123" s="16">
        <f t="shared" si="17"/>
        <v>0</v>
      </c>
      <c r="I123" s="16">
        <f t="shared" si="17"/>
        <v>0</v>
      </c>
      <c r="J123" s="13">
        <f t="shared" si="11"/>
        <v>0</v>
      </c>
      <c r="K123" s="23"/>
      <c r="L123" s="24"/>
      <c r="M123" s="25"/>
    </row>
    <row r="124" spans="1:13" s="26" customFormat="1" ht="15.75" x14ac:dyDescent="0.25">
      <c r="A124" s="58"/>
      <c r="B124" s="58"/>
      <c r="C124" s="58"/>
      <c r="D124" s="12" t="s">
        <v>14</v>
      </c>
      <c r="E124" s="16">
        <f t="shared" si="17"/>
        <v>0</v>
      </c>
      <c r="F124" s="16">
        <f t="shared" si="17"/>
        <v>0</v>
      </c>
      <c r="G124" s="16">
        <f t="shared" si="17"/>
        <v>0</v>
      </c>
      <c r="H124" s="16">
        <f t="shared" si="17"/>
        <v>0</v>
      </c>
      <c r="I124" s="16">
        <f t="shared" si="17"/>
        <v>0</v>
      </c>
      <c r="J124" s="13">
        <f t="shared" si="11"/>
        <v>0</v>
      </c>
      <c r="K124" s="23"/>
      <c r="L124" s="24"/>
      <c r="M124" s="25"/>
    </row>
    <row r="125" spans="1:13" s="26" customFormat="1" ht="15.75" x14ac:dyDescent="0.25">
      <c r="A125" s="58"/>
      <c r="B125" s="58"/>
      <c r="C125" s="59"/>
      <c r="D125" s="33" t="s">
        <v>15</v>
      </c>
      <c r="E125" s="16">
        <f t="shared" si="17"/>
        <v>0</v>
      </c>
      <c r="F125" s="16">
        <f t="shared" si="17"/>
        <v>0</v>
      </c>
      <c r="G125" s="16">
        <f t="shared" si="17"/>
        <v>0</v>
      </c>
      <c r="H125" s="16">
        <f t="shared" si="17"/>
        <v>0</v>
      </c>
      <c r="I125" s="16">
        <f t="shared" si="17"/>
        <v>0</v>
      </c>
      <c r="J125" s="13">
        <f t="shared" si="11"/>
        <v>0</v>
      </c>
      <c r="K125" s="23"/>
      <c r="L125" s="24"/>
      <c r="M125" s="25"/>
    </row>
    <row r="126" spans="1:13" s="26" customFormat="1" ht="15.75" x14ac:dyDescent="0.25">
      <c r="A126" s="58"/>
      <c r="B126" s="58"/>
      <c r="C126" s="57" t="s">
        <v>16</v>
      </c>
      <c r="D126" s="12" t="s">
        <v>20</v>
      </c>
      <c r="E126" s="16">
        <v>7.8</v>
      </c>
      <c r="F126" s="16">
        <v>0</v>
      </c>
      <c r="G126" s="16">
        <v>0</v>
      </c>
      <c r="H126" s="16">
        <v>0</v>
      </c>
      <c r="I126" s="16">
        <v>0</v>
      </c>
      <c r="J126" s="13"/>
      <c r="K126" s="23"/>
      <c r="L126" s="24"/>
      <c r="M126" s="25"/>
    </row>
    <row r="127" spans="1:13" s="26" customFormat="1" ht="15.75" x14ac:dyDescent="0.25">
      <c r="A127" s="58"/>
      <c r="B127" s="58"/>
      <c r="C127" s="58"/>
      <c r="D127" s="12" t="s">
        <v>12</v>
      </c>
      <c r="E127" s="16">
        <v>7.8</v>
      </c>
      <c r="F127" s="16">
        <v>0</v>
      </c>
      <c r="G127" s="16">
        <v>0</v>
      </c>
      <c r="H127" s="16">
        <v>0</v>
      </c>
      <c r="I127" s="16">
        <v>0</v>
      </c>
      <c r="J127" s="13"/>
      <c r="K127" s="23"/>
      <c r="L127" s="24"/>
      <c r="M127" s="25"/>
    </row>
    <row r="128" spans="1:13" s="26" customFormat="1" ht="15.75" x14ac:dyDescent="0.25">
      <c r="A128" s="58"/>
      <c r="B128" s="58"/>
      <c r="C128" s="58"/>
      <c r="D128" s="12" t="s">
        <v>13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3"/>
      <c r="K128" s="23"/>
      <c r="L128" s="24"/>
      <c r="M128" s="25"/>
    </row>
    <row r="129" spans="1:13" s="26" customFormat="1" ht="15.75" x14ac:dyDescent="0.25">
      <c r="A129" s="58"/>
      <c r="B129" s="58"/>
      <c r="C129" s="58"/>
      <c r="D129" s="12" t="s">
        <v>14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3"/>
      <c r="K129" s="23"/>
      <c r="L129" s="24"/>
      <c r="M129" s="25"/>
    </row>
    <row r="130" spans="1:13" s="26" customFormat="1" ht="15.75" x14ac:dyDescent="0.25">
      <c r="A130" s="58"/>
      <c r="B130" s="58"/>
      <c r="C130" s="59"/>
      <c r="D130" s="33" t="s">
        <v>15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3"/>
      <c r="K130" s="23"/>
      <c r="L130" s="24"/>
      <c r="M130" s="25"/>
    </row>
    <row r="131" spans="1:13" s="26" customFormat="1" ht="15.75" x14ac:dyDescent="0.25">
      <c r="A131" s="58"/>
      <c r="B131" s="58"/>
      <c r="C131" s="57" t="s">
        <v>43</v>
      </c>
      <c r="D131" s="12" t="s">
        <v>20</v>
      </c>
      <c r="E131" s="13">
        <f>SUM(E132:E135)</f>
        <v>980.6</v>
      </c>
      <c r="F131" s="13">
        <f>SUM(F132:F135)</f>
        <v>1430</v>
      </c>
      <c r="G131" s="13">
        <f>SUM(G132:G135)</f>
        <v>2320</v>
      </c>
      <c r="H131" s="13">
        <f>SUM(H132:H135)</f>
        <v>2320</v>
      </c>
      <c r="I131" s="13">
        <f>SUM(I132:I135)</f>
        <v>0</v>
      </c>
      <c r="J131" s="13">
        <f t="shared" si="11"/>
        <v>7050.6</v>
      </c>
      <c r="K131" s="23"/>
      <c r="L131" s="24"/>
      <c r="M131" s="25"/>
    </row>
    <row r="132" spans="1:13" s="26" customFormat="1" ht="15.75" x14ac:dyDescent="0.25">
      <c r="A132" s="58"/>
      <c r="B132" s="58"/>
      <c r="C132" s="58"/>
      <c r="D132" s="12" t="s">
        <v>12</v>
      </c>
      <c r="E132" s="16">
        <v>980.6</v>
      </c>
      <c r="F132" s="16">
        <f t="shared" ref="F132:I132" si="18">F192+F262</f>
        <v>1430</v>
      </c>
      <c r="G132" s="16">
        <f t="shared" si="18"/>
        <v>2320</v>
      </c>
      <c r="H132" s="16">
        <f t="shared" si="18"/>
        <v>2320</v>
      </c>
      <c r="I132" s="16">
        <f t="shared" si="18"/>
        <v>0</v>
      </c>
      <c r="J132" s="13">
        <f t="shared" si="11"/>
        <v>7050.6</v>
      </c>
      <c r="K132" s="23"/>
      <c r="L132" s="24"/>
      <c r="M132" s="25"/>
    </row>
    <row r="133" spans="1:13" s="26" customFormat="1" ht="15.75" x14ac:dyDescent="0.25">
      <c r="A133" s="58"/>
      <c r="B133" s="58"/>
      <c r="C133" s="58"/>
      <c r="D133" s="12" t="s">
        <v>13</v>
      </c>
      <c r="E133" s="16">
        <f t="shared" ref="E133:I135" si="19">E193+E263</f>
        <v>0</v>
      </c>
      <c r="F133" s="16">
        <f t="shared" si="19"/>
        <v>0</v>
      </c>
      <c r="G133" s="16">
        <f t="shared" si="19"/>
        <v>0</v>
      </c>
      <c r="H133" s="16">
        <f t="shared" si="19"/>
        <v>0</v>
      </c>
      <c r="I133" s="16">
        <f t="shared" si="19"/>
        <v>0</v>
      </c>
      <c r="J133" s="13">
        <f t="shared" si="11"/>
        <v>0</v>
      </c>
      <c r="K133" s="23"/>
      <c r="L133" s="24"/>
      <c r="M133" s="25"/>
    </row>
    <row r="134" spans="1:13" s="26" customFormat="1" ht="15.75" x14ac:dyDescent="0.25">
      <c r="A134" s="58"/>
      <c r="B134" s="58"/>
      <c r="C134" s="58"/>
      <c r="D134" s="12" t="s">
        <v>14</v>
      </c>
      <c r="E134" s="16">
        <f t="shared" si="19"/>
        <v>0</v>
      </c>
      <c r="F134" s="16">
        <f t="shared" si="19"/>
        <v>0</v>
      </c>
      <c r="G134" s="16">
        <f t="shared" si="19"/>
        <v>0</v>
      </c>
      <c r="H134" s="16">
        <f t="shared" si="19"/>
        <v>0</v>
      </c>
      <c r="I134" s="16">
        <f t="shared" si="19"/>
        <v>0</v>
      </c>
      <c r="J134" s="13">
        <f t="shared" si="11"/>
        <v>0</v>
      </c>
      <c r="K134" s="23"/>
      <c r="L134" s="24"/>
      <c r="M134" s="25"/>
    </row>
    <row r="135" spans="1:13" s="26" customFormat="1" ht="15.75" x14ac:dyDescent="0.25">
      <c r="A135" s="58"/>
      <c r="B135" s="58"/>
      <c r="C135" s="59"/>
      <c r="D135" s="12" t="s">
        <v>15</v>
      </c>
      <c r="E135" s="16">
        <f t="shared" si="19"/>
        <v>0</v>
      </c>
      <c r="F135" s="16">
        <f t="shared" si="19"/>
        <v>0</v>
      </c>
      <c r="G135" s="16">
        <f t="shared" si="19"/>
        <v>0</v>
      </c>
      <c r="H135" s="16">
        <f t="shared" si="19"/>
        <v>0</v>
      </c>
      <c r="I135" s="16">
        <f t="shared" si="19"/>
        <v>0</v>
      </c>
      <c r="J135" s="13">
        <f t="shared" si="11"/>
        <v>0</v>
      </c>
      <c r="K135" s="23"/>
      <c r="L135" s="24"/>
      <c r="M135" s="25"/>
    </row>
    <row r="136" spans="1:13" s="26" customFormat="1" ht="15.75" x14ac:dyDescent="0.25">
      <c r="A136" s="58"/>
      <c r="B136" s="58"/>
      <c r="C136" s="55" t="s">
        <v>44</v>
      </c>
      <c r="D136" s="36" t="s">
        <v>20</v>
      </c>
      <c r="E136" s="13">
        <f>SUM(E137:E140)</f>
        <v>0</v>
      </c>
      <c r="F136" s="13">
        <f>SUM(F137:F140)</f>
        <v>273</v>
      </c>
      <c r="G136" s="13">
        <f>SUM(G137:G140)</f>
        <v>273</v>
      </c>
      <c r="H136" s="13">
        <f>SUM(H137:H140)</f>
        <v>273</v>
      </c>
      <c r="I136" s="13">
        <f>SUM(I137:I140)</f>
        <v>0</v>
      </c>
      <c r="J136" s="13">
        <f t="shared" si="11"/>
        <v>819</v>
      </c>
      <c r="K136" s="23"/>
      <c r="L136" s="24"/>
      <c r="M136" s="25"/>
    </row>
    <row r="137" spans="1:13" s="26" customFormat="1" ht="15.75" x14ac:dyDescent="0.25">
      <c r="A137" s="58"/>
      <c r="B137" s="58"/>
      <c r="C137" s="55"/>
      <c r="D137" s="36" t="s">
        <v>12</v>
      </c>
      <c r="E137" s="16">
        <f>E197+E267</f>
        <v>0</v>
      </c>
      <c r="F137" s="16">
        <f t="shared" ref="F137:I137" si="20">F197+F267</f>
        <v>273</v>
      </c>
      <c r="G137" s="16">
        <f t="shared" si="20"/>
        <v>273</v>
      </c>
      <c r="H137" s="16">
        <f t="shared" si="20"/>
        <v>273</v>
      </c>
      <c r="I137" s="16">
        <f t="shared" si="20"/>
        <v>0</v>
      </c>
      <c r="J137" s="13">
        <f t="shared" si="11"/>
        <v>819</v>
      </c>
      <c r="K137" s="23"/>
      <c r="L137" s="24"/>
      <c r="M137" s="25"/>
    </row>
    <row r="138" spans="1:13" s="26" customFormat="1" ht="15.75" x14ac:dyDescent="0.25">
      <c r="A138" s="58"/>
      <c r="B138" s="58"/>
      <c r="C138" s="55"/>
      <c r="D138" s="36" t="s">
        <v>13</v>
      </c>
      <c r="E138" s="16">
        <f t="shared" ref="E138:I138" si="21">E198+E268</f>
        <v>0</v>
      </c>
      <c r="F138" s="16">
        <f t="shared" si="21"/>
        <v>0</v>
      </c>
      <c r="G138" s="16">
        <f t="shared" si="21"/>
        <v>0</v>
      </c>
      <c r="H138" s="16">
        <f t="shared" si="21"/>
        <v>0</v>
      </c>
      <c r="I138" s="16">
        <f t="shared" si="21"/>
        <v>0</v>
      </c>
      <c r="J138" s="13">
        <f t="shared" si="11"/>
        <v>0</v>
      </c>
      <c r="K138" s="23"/>
      <c r="L138" s="24"/>
      <c r="M138" s="25"/>
    </row>
    <row r="139" spans="1:13" s="26" customFormat="1" ht="15.75" x14ac:dyDescent="0.25">
      <c r="A139" s="58"/>
      <c r="B139" s="58"/>
      <c r="C139" s="55"/>
      <c r="D139" s="36" t="s">
        <v>14</v>
      </c>
      <c r="E139" s="16">
        <f t="shared" ref="E139:I139" si="22">E199+E269</f>
        <v>0</v>
      </c>
      <c r="F139" s="16">
        <f t="shared" si="22"/>
        <v>0</v>
      </c>
      <c r="G139" s="16">
        <f t="shared" si="22"/>
        <v>0</v>
      </c>
      <c r="H139" s="16">
        <f t="shared" si="22"/>
        <v>0</v>
      </c>
      <c r="I139" s="16">
        <f t="shared" si="22"/>
        <v>0</v>
      </c>
      <c r="J139" s="13">
        <f t="shared" si="11"/>
        <v>0</v>
      </c>
      <c r="K139" s="23"/>
      <c r="L139" s="24"/>
      <c r="M139" s="25"/>
    </row>
    <row r="140" spans="1:13" s="26" customFormat="1" ht="15.75" x14ac:dyDescent="0.25">
      <c r="A140" s="58"/>
      <c r="B140" s="58"/>
      <c r="C140" s="55"/>
      <c r="D140" s="36" t="s">
        <v>15</v>
      </c>
      <c r="E140" s="16">
        <f>E200+E270</f>
        <v>0</v>
      </c>
      <c r="F140" s="16">
        <f t="shared" ref="F140:I140" si="23">F200+F270</f>
        <v>0</v>
      </c>
      <c r="G140" s="16">
        <f t="shared" si="23"/>
        <v>0</v>
      </c>
      <c r="H140" s="16">
        <f t="shared" si="23"/>
        <v>0</v>
      </c>
      <c r="I140" s="16">
        <f t="shared" si="23"/>
        <v>0</v>
      </c>
      <c r="J140" s="13">
        <f t="shared" si="11"/>
        <v>0</v>
      </c>
      <c r="K140" s="23"/>
      <c r="L140" s="24"/>
      <c r="M140" s="25"/>
    </row>
    <row r="141" spans="1:13" s="26" customFormat="1" ht="15.75" x14ac:dyDescent="0.25">
      <c r="A141" s="58"/>
      <c r="B141" s="58"/>
      <c r="C141" s="55" t="s">
        <v>45</v>
      </c>
      <c r="D141" s="36" t="s">
        <v>20</v>
      </c>
      <c r="E141" s="13">
        <f>SUM(E142:E145)</f>
        <v>0</v>
      </c>
      <c r="F141" s="13">
        <f>SUM(F142:F145)</f>
        <v>130</v>
      </c>
      <c r="G141" s="13">
        <f>SUM(G142:G145)</f>
        <v>80</v>
      </c>
      <c r="H141" s="13">
        <f>SUM(H142:H145)</f>
        <v>80</v>
      </c>
      <c r="I141" s="13">
        <f>SUM(I142:I145)</f>
        <v>0</v>
      </c>
      <c r="J141" s="13">
        <f t="shared" si="11"/>
        <v>290</v>
      </c>
      <c r="K141" s="23"/>
      <c r="L141" s="24"/>
      <c r="M141" s="25"/>
    </row>
    <row r="142" spans="1:13" s="26" customFormat="1" ht="15.75" x14ac:dyDescent="0.25">
      <c r="A142" s="58"/>
      <c r="B142" s="58"/>
      <c r="C142" s="55"/>
      <c r="D142" s="36" t="s">
        <v>12</v>
      </c>
      <c r="E142" s="16">
        <f>E202+E272</f>
        <v>0</v>
      </c>
      <c r="F142" s="16">
        <f t="shared" ref="F142:I142" si="24">F202+F272</f>
        <v>130</v>
      </c>
      <c r="G142" s="16">
        <f t="shared" si="24"/>
        <v>80</v>
      </c>
      <c r="H142" s="16">
        <f t="shared" si="24"/>
        <v>80</v>
      </c>
      <c r="I142" s="16">
        <f t="shared" si="24"/>
        <v>0</v>
      </c>
      <c r="J142" s="13">
        <f t="shared" si="11"/>
        <v>290</v>
      </c>
      <c r="K142" s="23"/>
      <c r="L142" s="24"/>
      <c r="M142" s="25"/>
    </row>
    <row r="143" spans="1:13" s="26" customFormat="1" ht="15.75" x14ac:dyDescent="0.25">
      <c r="A143" s="58"/>
      <c r="B143" s="58"/>
      <c r="C143" s="55"/>
      <c r="D143" s="36" t="s">
        <v>13</v>
      </c>
      <c r="E143" s="16">
        <f t="shared" ref="E143:I143" si="25">E203+E273</f>
        <v>0</v>
      </c>
      <c r="F143" s="16">
        <f t="shared" si="25"/>
        <v>0</v>
      </c>
      <c r="G143" s="16">
        <f t="shared" si="25"/>
        <v>0</v>
      </c>
      <c r="H143" s="16">
        <f t="shared" si="25"/>
        <v>0</v>
      </c>
      <c r="I143" s="16">
        <f t="shared" si="25"/>
        <v>0</v>
      </c>
      <c r="J143" s="13">
        <f t="shared" si="11"/>
        <v>0</v>
      </c>
      <c r="K143" s="23"/>
      <c r="L143" s="24"/>
      <c r="M143" s="25"/>
    </row>
    <row r="144" spans="1:13" s="26" customFormat="1" ht="15.75" x14ac:dyDescent="0.25">
      <c r="A144" s="58"/>
      <c r="B144" s="58"/>
      <c r="C144" s="55"/>
      <c r="D144" s="36" t="s">
        <v>14</v>
      </c>
      <c r="E144" s="16">
        <f t="shared" ref="E144:I144" si="26">E204+E274</f>
        <v>0</v>
      </c>
      <c r="F144" s="16">
        <f t="shared" si="26"/>
        <v>0</v>
      </c>
      <c r="G144" s="16">
        <f t="shared" si="26"/>
        <v>0</v>
      </c>
      <c r="H144" s="16">
        <f t="shared" si="26"/>
        <v>0</v>
      </c>
      <c r="I144" s="16">
        <f t="shared" si="26"/>
        <v>0</v>
      </c>
      <c r="J144" s="13">
        <f t="shared" si="11"/>
        <v>0</v>
      </c>
      <c r="K144" s="23"/>
      <c r="L144" s="24"/>
      <c r="M144" s="25"/>
    </row>
    <row r="145" spans="1:13" s="26" customFormat="1" ht="15.75" x14ac:dyDescent="0.25">
      <c r="A145" s="58"/>
      <c r="B145" s="58"/>
      <c r="C145" s="55"/>
      <c r="D145" s="36" t="s">
        <v>15</v>
      </c>
      <c r="E145" s="16">
        <f>E205+E275</f>
        <v>0</v>
      </c>
      <c r="F145" s="16">
        <f t="shared" ref="F145:I145" si="27">F205+F275</f>
        <v>0</v>
      </c>
      <c r="G145" s="16">
        <f t="shared" si="27"/>
        <v>0</v>
      </c>
      <c r="H145" s="16">
        <f t="shared" si="27"/>
        <v>0</v>
      </c>
      <c r="I145" s="16">
        <f t="shared" si="27"/>
        <v>0</v>
      </c>
      <c r="J145" s="13">
        <f t="shared" si="11"/>
        <v>0</v>
      </c>
      <c r="K145" s="23"/>
      <c r="L145" s="24"/>
      <c r="M145" s="25"/>
    </row>
    <row r="146" spans="1:13" s="26" customFormat="1" ht="15.75" x14ac:dyDescent="0.25">
      <c r="A146" s="58"/>
      <c r="B146" s="58"/>
      <c r="C146" s="55" t="s">
        <v>46</v>
      </c>
      <c r="D146" s="36" t="s">
        <v>20</v>
      </c>
      <c r="E146" s="13">
        <f>SUM(E147:E150)</f>
        <v>0</v>
      </c>
      <c r="F146" s="13">
        <f>SUM(F147:F150)</f>
        <v>130</v>
      </c>
      <c r="G146" s="13">
        <f>SUM(G147:G150)</f>
        <v>120</v>
      </c>
      <c r="H146" s="13">
        <f>SUM(H147:H150)</f>
        <v>120</v>
      </c>
      <c r="I146" s="13">
        <f>SUM(I147:I150)</f>
        <v>0</v>
      </c>
      <c r="J146" s="13">
        <f t="shared" si="11"/>
        <v>370</v>
      </c>
      <c r="K146" s="23"/>
      <c r="L146" s="24"/>
      <c r="M146" s="25"/>
    </row>
    <row r="147" spans="1:13" s="26" customFormat="1" ht="15.75" x14ac:dyDescent="0.25">
      <c r="A147" s="58"/>
      <c r="B147" s="58"/>
      <c r="C147" s="55"/>
      <c r="D147" s="36" t="s">
        <v>12</v>
      </c>
      <c r="E147" s="16">
        <f>E207+E277</f>
        <v>0</v>
      </c>
      <c r="F147" s="16">
        <f t="shared" ref="F147:I147" si="28">F207+F277</f>
        <v>130</v>
      </c>
      <c r="G147" s="16">
        <f t="shared" si="28"/>
        <v>120</v>
      </c>
      <c r="H147" s="16">
        <f t="shared" si="28"/>
        <v>120</v>
      </c>
      <c r="I147" s="16">
        <f t="shared" si="28"/>
        <v>0</v>
      </c>
      <c r="J147" s="13">
        <f t="shared" si="11"/>
        <v>370</v>
      </c>
      <c r="K147" s="23"/>
      <c r="L147" s="24"/>
      <c r="M147" s="25"/>
    </row>
    <row r="148" spans="1:13" s="26" customFormat="1" ht="15.75" x14ac:dyDescent="0.25">
      <c r="A148" s="58"/>
      <c r="B148" s="58"/>
      <c r="C148" s="55"/>
      <c r="D148" s="36" t="s">
        <v>13</v>
      </c>
      <c r="E148" s="16">
        <f t="shared" ref="E148:I148" si="29">E208+E278</f>
        <v>0</v>
      </c>
      <c r="F148" s="16">
        <f t="shared" si="29"/>
        <v>0</v>
      </c>
      <c r="G148" s="16">
        <f t="shared" si="29"/>
        <v>0</v>
      </c>
      <c r="H148" s="16">
        <f t="shared" si="29"/>
        <v>0</v>
      </c>
      <c r="I148" s="16">
        <f t="shared" si="29"/>
        <v>0</v>
      </c>
      <c r="J148" s="13">
        <f t="shared" si="11"/>
        <v>0</v>
      </c>
      <c r="K148" s="23"/>
      <c r="L148" s="24"/>
      <c r="M148" s="25"/>
    </row>
    <row r="149" spans="1:13" s="26" customFormat="1" ht="15.75" x14ac:dyDescent="0.25">
      <c r="A149" s="58"/>
      <c r="B149" s="58"/>
      <c r="C149" s="55"/>
      <c r="D149" s="36" t="s">
        <v>14</v>
      </c>
      <c r="E149" s="16">
        <f t="shared" ref="E149:I149" si="30">E209+E279</f>
        <v>0</v>
      </c>
      <c r="F149" s="16">
        <f t="shared" si="30"/>
        <v>0</v>
      </c>
      <c r="G149" s="16">
        <f t="shared" si="30"/>
        <v>0</v>
      </c>
      <c r="H149" s="16">
        <f t="shared" si="30"/>
        <v>0</v>
      </c>
      <c r="I149" s="16">
        <f t="shared" si="30"/>
        <v>0</v>
      </c>
      <c r="J149" s="13">
        <f t="shared" si="11"/>
        <v>0</v>
      </c>
      <c r="K149" s="23"/>
      <c r="L149" s="24"/>
      <c r="M149" s="25"/>
    </row>
    <row r="150" spans="1:13" s="26" customFormat="1" ht="15.75" x14ac:dyDescent="0.25">
      <c r="A150" s="58"/>
      <c r="B150" s="58"/>
      <c r="C150" s="55"/>
      <c r="D150" s="36" t="s">
        <v>15</v>
      </c>
      <c r="E150" s="16">
        <f>E210+E280</f>
        <v>0</v>
      </c>
      <c r="F150" s="16">
        <f t="shared" ref="F150:I150" si="31">F210+F280</f>
        <v>0</v>
      </c>
      <c r="G150" s="16">
        <f t="shared" si="31"/>
        <v>0</v>
      </c>
      <c r="H150" s="16">
        <f t="shared" si="31"/>
        <v>0</v>
      </c>
      <c r="I150" s="16">
        <f t="shared" si="31"/>
        <v>0</v>
      </c>
      <c r="J150" s="13">
        <f t="shared" si="11"/>
        <v>0</v>
      </c>
      <c r="K150" s="23"/>
      <c r="L150" s="24"/>
      <c r="M150" s="25"/>
    </row>
    <row r="151" spans="1:13" s="26" customFormat="1" ht="15.75" x14ac:dyDescent="0.25">
      <c r="A151" s="58"/>
      <c r="B151" s="58"/>
      <c r="C151" s="55" t="s">
        <v>47</v>
      </c>
      <c r="D151" s="36" t="s">
        <v>20</v>
      </c>
      <c r="E151" s="13">
        <f>SUM(E152:E155)</f>
        <v>0</v>
      </c>
      <c r="F151" s="13">
        <f>SUM(F152:F155)</f>
        <v>155</v>
      </c>
      <c r="G151" s="13">
        <f>SUM(G152:G155)</f>
        <v>150</v>
      </c>
      <c r="H151" s="13">
        <f>SUM(H152:H155)</f>
        <v>150</v>
      </c>
      <c r="I151" s="13">
        <f>SUM(I152:I155)</f>
        <v>0</v>
      </c>
      <c r="J151" s="13">
        <f t="shared" si="11"/>
        <v>455</v>
      </c>
      <c r="K151" s="23"/>
      <c r="L151" s="24"/>
      <c r="M151" s="25"/>
    </row>
    <row r="152" spans="1:13" s="26" customFormat="1" ht="15.75" x14ac:dyDescent="0.25">
      <c r="A152" s="58"/>
      <c r="B152" s="58"/>
      <c r="C152" s="55"/>
      <c r="D152" s="36" t="s">
        <v>12</v>
      </c>
      <c r="E152" s="16">
        <f>E212+E282</f>
        <v>0</v>
      </c>
      <c r="F152" s="16">
        <f t="shared" ref="F152:I152" si="32">F212+F282</f>
        <v>155</v>
      </c>
      <c r="G152" s="16">
        <f t="shared" si="32"/>
        <v>150</v>
      </c>
      <c r="H152" s="16">
        <f t="shared" si="32"/>
        <v>150</v>
      </c>
      <c r="I152" s="16">
        <f t="shared" si="32"/>
        <v>0</v>
      </c>
      <c r="J152" s="13">
        <f t="shared" si="11"/>
        <v>455</v>
      </c>
      <c r="K152" s="23"/>
      <c r="L152" s="24"/>
      <c r="M152" s="25"/>
    </row>
    <row r="153" spans="1:13" s="26" customFormat="1" ht="15.75" x14ac:dyDescent="0.25">
      <c r="A153" s="58"/>
      <c r="B153" s="58"/>
      <c r="C153" s="55"/>
      <c r="D153" s="36" t="s">
        <v>13</v>
      </c>
      <c r="E153" s="16">
        <f t="shared" ref="E153:I153" si="33">E213+E283</f>
        <v>0</v>
      </c>
      <c r="F153" s="16">
        <f t="shared" si="33"/>
        <v>0</v>
      </c>
      <c r="G153" s="16">
        <f t="shared" si="33"/>
        <v>0</v>
      </c>
      <c r="H153" s="16">
        <f t="shared" si="33"/>
        <v>0</v>
      </c>
      <c r="I153" s="16">
        <f t="shared" si="33"/>
        <v>0</v>
      </c>
      <c r="J153" s="13">
        <f t="shared" si="11"/>
        <v>0</v>
      </c>
      <c r="K153" s="23"/>
      <c r="L153" s="24"/>
      <c r="M153" s="25"/>
    </row>
    <row r="154" spans="1:13" s="26" customFormat="1" ht="15.75" x14ac:dyDescent="0.25">
      <c r="A154" s="58"/>
      <c r="B154" s="58"/>
      <c r="C154" s="55"/>
      <c r="D154" s="36" t="s">
        <v>14</v>
      </c>
      <c r="E154" s="16">
        <f t="shared" ref="E154:I154" si="34">E214+E284</f>
        <v>0</v>
      </c>
      <c r="F154" s="16">
        <f t="shared" si="34"/>
        <v>0</v>
      </c>
      <c r="G154" s="16">
        <f t="shared" si="34"/>
        <v>0</v>
      </c>
      <c r="H154" s="16">
        <f t="shared" si="34"/>
        <v>0</v>
      </c>
      <c r="I154" s="16">
        <f t="shared" si="34"/>
        <v>0</v>
      </c>
      <c r="J154" s="13">
        <f t="shared" si="11"/>
        <v>0</v>
      </c>
      <c r="K154" s="23"/>
      <c r="L154" s="24"/>
      <c r="M154" s="25"/>
    </row>
    <row r="155" spans="1:13" s="26" customFormat="1" ht="15.75" x14ac:dyDescent="0.25">
      <c r="A155" s="58"/>
      <c r="B155" s="58"/>
      <c r="C155" s="55"/>
      <c r="D155" s="36" t="s">
        <v>15</v>
      </c>
      <c r="E155" s="16">
        <f>E215+E285</f>
        <v>0</v>
      </c>
      <c r="F155" s="16">
        <f t="shared" ref="F155:I155" si="35">F215+F285</f>
        <v>0</v>
      </c>
      <c r="G155" s="16">
        <f t="shared" si="35"/>
        <v>0</v>
      </c>
      <c r="H155" s="16">
        <f t="shared" si="35"/>
        <v>0</v>
      </c>
      <c r="I155" s="16">
        <f t="shared" si="35"/>
        <v>0</v>
      </c>
      <c r="J155" s="13">
        <f t="shared" si="11"/>
        <v>0</v>
      </c>
      <c r="K155" s="23"/>
      <c r="L155" s="24"/>
      <c r="M155" s="25"/>
    </row>
    <row r="156" spans="1:13" s="26" customFormat="1" ht="15.75" x14ac:dyDescent="0.25">
      <c r="A156" s="58"/>
      <c r="B156" s="58"/>
      <c r="C156" s="55" t="s">
        <v>48</v>
      </c>
      <c r="D156" s="36" t="s">
        <v>20</v>
      </c>
      <c r="E156" s="13">
        <f>SUM(E157:E160)</f>
        <v>0</v>
      </c>
      <c r="F156" s="13">
        <f>SUM(F157:F160)</f>
        <v>517</v>
      </c>
      <c r="G156" s="13">
        <f>SUM(G157:G160)</f>
        <v>867</v>
      </c>
      <c r="H156" s="13">
        <f>SUM(H157:H160)</f>
        <v>417</v>
      </c>
      <c r="I156" s="13">
        <f>SUM(I157:I160)</f>
        <v>0</v>
      </c>
      <c r="J156" s="13">
        <f t="shared" si="11"/>
        <v>1801</v>
      </c>
      <c r="K156" s="23"/>
      <c r="L156" s="24"/>
      <c r="M156" s="25"/>
    </row>
    <row r="157" spans="1:13" s="26" customFormat="1" ht="15.75" x14ac:dyDescent="0.25">
      <c r="A157" s="58"/>
      <c r="B157" s="58"/>
      <c r="C157" s="55"/>
      <c r="D157" s="36" t="s">
        <v>12</v>
      </c>
      <c r="E157" s="16">
        <f>E217+E287</f>
        <v>0</v>
      </c>
      <c r="F157" s="16">
        <f t="shared" ref="F157:I157" si="36">F217+F287</f>
        <v>517</v>
      </c>
      <c r="G157" s="16">
        <f t="shared" si="36"/>
        <v>867</v>
      </c>
      <c r="H157" s="16">
        <f t="shared" si="36"/>
        <v>417</v>
      </c>
      <c r="I157" s="16">
        <f t="shared" si="36"/>
        <v>0</v>
      </c>
      <c r="J157" s="13">
        <f t="shared" si="11"/>
        <v>1801</v>
      </c>
      <c r="K157" s="23"/>
      <c r="L157" s="24"/>
      <c r="M157" s="25"/>
    </row>
    <row r="158" spans="1:13" s="26" customFormat="1" ht="15.75" x14ac:dyDescent="0.25">
      <c r="A158" s="58"/>
      <c r="B158" s="58"/>
      <c r="C158" s="55"/>
      <c r="D158" s="36" t="s">
        <v>13</v>
      </c>
      <c r="E158" s="16">
        <f t="shared" ref="E158:I158" si="37">E218+E288</f>
        <v>0</v>
      </c>
      <c r="F158" s="16">
        <f t="shared" si="37"/>
        <v>0</v>
      </c>
      <c r="G158" s="16">
        <f t="shared" si="37"/>
        <v>0</v>
      </c>
      <c r="H158" s="16">
        <f t="shared" si="37"/>
        <v>0</v>
      </c>
      <c r="I158" s="16">
        <f t="shared" si="37"/>
        <v>0</v>
      </c>
      <c r="J158" s="13">
        <f t="shared" si="11"/>
        <v>0</v>
      </c>
      <c r="K158" s="23"/>
      <c r="L158" s="24"/>
      <c r="M158" s="25"/>
    </row>
    <row r="159" spans="1:13" s="26" customFormat="1" ht="15.75" x14ac:dyDescent="0.25">
      <c r="A159" s="58"/>
      <c r="B159" s="58"/>
      <c r="C159" s="55"/>
      <c r="D159" s="36" t="s">
        <v>14</v>
      </c>
      <c r="E159" s="16">
        <f t="shared" ref="E159:I159" si="38">E219+E289</f>
        <v>0</v>
      </c>
      <c r="F159" s="16">
        <f t="shared" si="38"/>
        <v>0</v>
      </c>
      <c r="G159" s="16">
        <f t="shared" si="38"/>
        <v>0</v>
      </c>
      <c r="H159" s="16">
        <f t="shared" si="38"/>
        <v>0</v>
      </c>
      <c r="I159" s="16">
        <f t="shared" si="38"/>
        <v>0</v>
      </c>
      <c r="J159" s="13">
        <f t="shared" si="11"/>
        <v>0</v>
      </c>
      <c r="K159" s="23"/>
      <c r="L159" s="24"/>
      <c r="M159" s="25"/>
    </row>
    <row r="160" spans="1:13" s="26" customFormat="1" ht="15.75" x14ac:dyDescent="0.25">
      <c r="A160" s="58"/>
      <c r="B160" s="58"/>
      <c r="C160" s="55"/>
      <c r="D160" s="36" t="s">
        <v>15</v>
      </c>
      <c r="E160" s="16">
        <f>E220+E290</f>
        <v>0</v>
      </c>
      <c r="F160" s="16">
        <f t="shared" ref="F160:I160" si="39">F220+F290</f>
        <v>0</v>
      </c>
      <c r="G160" s="16">
        <f t="shared" si="39"/>
        <v>0</v>
      </c>
      <c r="H160" s="16">
        <f t="shared" si="39"/>
        <v>0</v>
      </c>
      <c r="I160" s="16">
        <f t="shared" si="39"/>
        <v>0</v>
      </c>
      <c r="J160" s="13">
        <f t="shared" si="11"/>
        <v>0</v>
      </c>
      <c r="K160" s="23"/>
      <c r="L160" s="24"/>
      <c r="M160" s="25"/>
    </row>
    <row r="161" spans="1:13" s="26" customFormat="1" ht="15.75" x14ac:dyDescent="0.25">
      <c r="A161" s="58"/>
      <c r="B161" s="58"/>
      <c r="C161" s="55" t="s">
        <v>49</v>
      </c>
      <c r="D161" s="36" t="s">
        <v>20</v>
      </c>
      <c r="E161" s="13">
        <f>SUM(E162:E165)</f>
        <v>0</v>
      </c>
      <c r="F161" s="13">
        <f>SUM(F162:F165)</f>
        <v>80</v>
      </c>
      <c r="G161" s="13">
        <f>SUM(G162:G165)</f>
        <v>85</v>
      </c>
      <c r="H161" s="13">
        <f>SUM(H162:H165)</f>
        <v>85</v>
      </c>
      <c r="I161" s="13">
        <f>SUM(I162:I165)</f>
        <v>0</v>
      </c>
      <c r="J161" s="13">
        <f t="shared" si="11"/>
        <v>250</v>
      </c>
      <c r="K161" s="23"/>
      <c r="L161" s="24"/>
      <c r="M161" s="25"/>
    </row>
    <row r="162" spans="1:13" s="26" customFormat="1" ht="15.75" x14ac:dyDescent="0.25">
      <c r="A162" s="58"/>
      <c r="B162" s="58"/>
      <c r="C162" s="55"/>
      <c r="D162" s="36" t="s">
        <v>12</v>
      </c>
      <c r="E162" s="16">
        <f>E222+E292</f>
        <v>0</v>
      </c>
      <c r="F162" s="16">
        <f t="shared" ref="F162:I162" si="40">F222+F292</f>
        <v>80</v>
      </c>
      <c r="G162" s="16">
        <f t="shared" si="40"/>
        <v>85</v>
      </c>
      <c r="H162" s="16">
        <f t="shared" si="40"/>
        <v>85</v>
      </c>
      <c r="I162" s="16">
        <f t="shared" si="40"/>
        <v>0</v>
      </c>
      <c r="J162" s="13">
        <f t="shared" si="11"/>
        <v>250</v>
      </c>
      <c r="K162" s="23"/>
      <c r="L162" s="24"/>
      <c r="M162" s="25"/>
    </row>
    <row r="163" spans="1:13" s="26" customFormat="1" ht="15.75" x14ac:dyDescent="0.25">
      <c r="A163" s="58"/>
      <c r="B163" s="58"/>
      <c r="C163" s="55"/>
      <c r="D163" s="36" t="s">
        <v>13</v>
      </c>
      <c r="E163" s="16">
        <f t="shared" ref="E163:I163" si="41">E223+E293</f>
        <v>0</v>
      </c>
      <c r="F163" s="16">
        <f t="shared" si="41"/>
        <v>0</v>
      </c>
      <c r="G163" s="16">
        <f t="shared" si="41"/>
        <v>0</v>
      </c>
      <c r="H163" s="16">
        <f t="shared" si="41"/>
        <v>0</v>
      </c>
      <c r="I163" s="16">
        <f t="shared" si="41"/>
        <v>0</v>
      </c>
      <c r="J163" s="13">
        <f t="shared" si="11"/>
        <v>0</v>
      </c>
      <c r="K163" s="23"/>
      <c r="L163" s="24"/>
      <c r="M163" s="25"/>
    </row>
    <row r="164" spans="1:13" s="26" customFormat="1" ht="15.75" x14ac:dyDescent="0.25">
      <c r="A164" s="58"/>
      <c r="B164" s="58"/>
      <c r="C164" s="55"/>
      <c r="D164" s="36" t="s">
        <v>14</v>
      </c>
      <c r="E164" s="16">
        <f t="shared" ref="E164:I164" si="42">E224+E294</f>
        <v>0</v>
      </c>
      <c r="F164" s="16">
        <f t="shared" si="42"/>
        <v>0</v>
      </c>
      <c r="G164" s="16">
        <f t="shared" si="42"/>
        <v>0</v>
      </c>
      <c r="H164" s="16">
        <f t="shared" si="42"/>
        <v>0</v>
      </c>
      <c r="I164" s="16">
        <f t="shared" si="42"/>
        <v>0</v>
      </c>
      <c r="J164" s="13">
        <f t="shared" si="11"/>
        <v>0</v>
      </c>
      <c r="K164" s="23"/>
      <c r="L164" s="24"/>
      <c r="M164" s="25"/>
    </row>
    <row r="165" spans="1:13" s="26" customFormat="1" ht="15.75" x14ac:dyDescent="0.25">
      <c r="A165" s="58"/>
      <c r="B165" s="58"/>
      <c r="C165" s="55"/>
      <c r="D165" s="36" t="s">
        <v>15</v>
      </c>
      <c r="E165" s="16">
        <f>E225+E295</f>
        <v>0</v>
      </c>
      <c r="F165" s="16">
        <f t="shared" ref="F165:I165" si="43">F225+F295</f>
        <v>0</v>
      </c>
      <c r="G165" s="16">
        <f t="shared" si="43"/>
        <v>0</v>
      </c>
      <c r="H165" s="16">
        <f t="shared" si="43"/>
        <v>0</v>
      </c>
      <c r="I165" s="16">
        <f t="shared" si="43"/>
        <v>0</v>
      </c>
      <c r="J165" s="13">
        <f t="shared" si="11"/>
        <v>0</v>
      </c>
      <c r="K165" s="23"/>
      <c r="L165" s="24"/>
      <c r="M165" s="25"/>
    </row>
    <row r="166" spans="1:13" s="26" customFormat="1" ht="15.75" x14ac:dyDescent="0.25">
      <c r="A166" s="58"/>
      <c r="B166" s="58"/>
      <c r="C166" s="55" t="s">
        <v>50</v>
      </c>
      <c r="D166" s="36" t="s">
        <v>20</v>
      </c>
      <c r="E166" s="13">
        <f>SUM(E167:E170)</f>
        <v>0</v>
      </c>
      <c r="F166" s="13">
        <f>SUM(F167:F170)</f>
        <v>315</v>
      </c>
      <c r="G166" s="13">
        <f>SUM(G167:G170)</f>
        <v>493.5</v>
      </c>
      <c r="H166" s="13">
        <f>SUM(H167:H170)</f>
        <v>458.5</v>
      </c>
      <c r="I166" s="13">
        <f>SUM(I167:I170)</f>
        <v>0</v>
      </c>
      <c r="J166" s="13">
        <f t="shared" si="11"/>
        <v>1267</v>
      </c>
      <c r="K166" s="23"/>
      <c r="L166" s="24"/>
      <c r="M166" s="25"/>
    </row>
    <row r="167" spans="1:13" s="26" customFormat="1" ht="15.75" x14ac:dyDescent="0.25">
      <c r="A167" s="58"/>
      <c r="B167" s="58"/>
      <c r="C167" s="55"/>
      <c r="D167" s="36" t="s">
        <v>12</v>
      </c>
      <c r="E167" s="16">
        <f>E227+E297</f>
        <v>0</v>
      </c>
      <c r="F167" s="16">
        <f t="shared" ref="F167:I167" si="44">F227+F297</f>
        <v>315</v>
      </c>
      <c r="G167" s="16">
        <f t="shared" si="44"/>
        <v>493.5</v>
      </c>
      <c r="H167" s="16">
        <f t="shared" si="44"/>
        <v>458.5</v>
      </c>
      <c r="I167" s="16">
        <f t="shared" si="44"/>
        <v>0</v>
      </c>
      <c r="J167" s="13">
        <f t="shared" si="11"/>
        <v>1267</v>
      </c>
      <c r="K167" s="23"/>
      <c r="L167" s="24"/>
      <c r="M167" s="25"/>
    </row>
    <row r="168" spans="1:13" s="26" customFormat="1" ht="15.75" x14ac:dyDescent="0.25">
      <c r="A168" s="58"/>
      <c r="B168" s="58"/>
      <c r="C168" s="55"/>
      <c r="D168" s="36" t="s">
        <v>13</v>
      </c>
      <c r="E168" s="16">
        <f t="shared" ref="E168:I168" si="45">E228+E298</f>
        <v>0</v>
      </c>
      <c r="F168" s="16">
        <f t="shared" si="45"/>
        <v>0</v>
      </c>
      <c r="G168" s="16">
        <f t="shared" si="45"/>
        <v>0</v>
      </c>
      <c r="H168" s="16">
        <f t="shared" si="45"/>
        <v>0</v>
      </c>
      <c r="I168" s="16">
        <f t="shared" si="45"/>
        <v>0</v>
      </c>
      <c r="J168" s="13">
        <f t="shared" si="11"/>
        <v>0</v>
      </c>
      <c r="K168" s="23"/>
      <c r="L168" s="24"/>
      <c r="M168" s="25"/>
    </row>
    <row r="169" spans="1:13" s="26" customFormat="1" ht="15.75" x14ac:dyDescent="0.25">
      <c r="A169" s="58"/>
      <c r="B169" s="58"/>
      <c r="C169" s="55"/>
      <c r="D169" s="36" t="s">
        <v>14</v>
      </c>
      <c r="E169" s="16">
        <f t="shared" ref="E169:I169" si="46">E229+E299</f>
        <v>0</v>
      </c>
      <c r="F169" s="16">
        <f t="shared" si="46"/>
        <v>0</v>
      </c>
      <c r="G169" s="16">
        <f t="shared" si="46"/>
        <v>0</v>
      </c>
      <c r="H169" s="16">
        <f t="shared" si="46"/>
        <v>0</v>
      </c>
      <c r="I169" s="16">
        <f t="shared" si="46"/>
        <v>0</v>
      </c>
      <c r="J169" s="13">
        <f t="shared" si="11"/>
        <v>0</v>
      </c>
      <c r="K169" s="23"/>
      <c r="L169" s="24"/>
      <c r="M169" s="25"/>
    </row>
    <row r="170" spans="1:13" s="26" customFormat="1" ht="15.75" x14ac:dyDescent="0.25">
      <c r="A170" s="58"/>
      <c r="B170" s="58"/>
      <c r="C170" s="55"/>
      <c r="D170" s="36" t="s">
        <v>15</v>
      </c>
      <c r="E170" s="16">
        <f>E230+E300</f>
        <v>0</v>
      </c>
      <c r="F170" s="16">
        <f t="shared" ref="F170:I170" si="47">F230+F300</f>
        <v>0</v>
      </c>
      <c r="G170" s="16">
        <f t="shared" si="47"/>
        <v>0</v>
      </c>
      <c r="H170" s="16">
        <f t="shared" si="47"/>
        <v>0</v>
      </c>
      <c r="I170" s="16">
        <f t="shared" si="47"/>
        <v>0</v>
      </c>
      <c r="J170" s="13">
        <f t="shared" si="11"/>
        <v>0</v>
      </c>
      <c r="K170" s="23"/>
      <c r="L170" s="24"/>
      <c r="M170" s="25"/>
    </row>
    <row r="171" spans="1:13" s="26" customFormat="1" ht="15.75" x14ac:dyDescent="0.25">
      <c r="A171" s="58"/>
      <c r="B171" s="58"/>
      <c r="C171" s="56" t="s">
        <v>17</v>
      </c>
      <c r="D171" s="38" t="s">
        <v>20</v>
      </c>
      <c r="E171" s="13">
        <f>E112+E117+E122+E132+E127</f>
        <v>10176.6</v>
      </c>
      <c r="F171" s="13">
        <f>SUM(F172:F175)</f>
        <v>10960</v>
      </c>
      <c r="G171" s="13">
        <f>SUM(G172:G175)</f>
        <v>10777.4</v>
      </c>
      <c r="H171" s="13">
        <f>SUM(H172:H175)</f>
        <v>10222.799999999999</v>
      </c>
      <c r="I171" s="13">
        <f>SUM(I172:I175)</f>
        <v>0</v>
      </c>
      <c r="J171" s="13">
        <f t="shared" si="11"/>
        <v>42136.800000000003</v>
      </c>
      <c r="K171" s="23"/>
      <c r="L171" s="24"/>
      <c r="M171" s="25"/>
    </row>
    <row r="172" spans="1:13" s="26" customFormat="1" ht="15.75" x14ac:dyDescent="0.25">
      <c r="A172" s="58"/>
      <c r="B172" s="58"/>
      <c r="C172" s="56"/>
      <c r="D172" s="38" t="s">
        <v>12</v>
      </c>
      <c r="E172" s="13">
        <f>E171</f>
        <v>10176.6</v>
      </c>
      <c r="F172" s="13">
        <f>F112+F117+F122+F132+F167+F162+F157+F152+F147+F142+F137</f>
        <v>10960</v>
      </c>
      <c r="G172" s="13">
        <f t="shared" ref="G172:I172" si="48">G112+G117+G122+G132+G167+G162+G157+G152+G147+G142+G137</f>
        <v>10777.4</v>
      </c>
      <c r="H172" s="13">
        <f t="shared" si="48"/>
        <v>10222.799999999999</v>
      </c>
      <c r="I172" s="13">
        <f t="shared" si="48"/>
        <v>0</v>
      </c>
      <c r="J172" s="13">
        <f t="shared" si="11"/>
        <v>42136.800000000003</v>
      </c>
      <c r="K172" s="23"/>
      <c r="L172" s="24"/>
      <c r="M172" s="25"/>
    </row>
    <row r="173" spans="1:13" s="26" customFormat="1" ht="15.75" x14ac:dyDescent="0.25">
      <c r="A173" s="58"/>
      <c r="B173" s="58"/>
      <c r="C173" s="56"/>
      <c r="D173" s="38" t="s">
        <v>13</v>
      </c>
      <c r="E173" s="13">
        <f>E113+E118+E123+E133+E168+E163+E158+E153+E148+E143+E138</f>
        <v>0</v>
      </c>
      <c r="F173" s="13">
        <f>F113+F118+F123+F133+F168+F163+F158+F153+F148+F143+F138</f>
        <v>0</v>
      </c>
      <c r="G173" s="13">
        <f t="shared" ref="G173:I175" si="49">G113+G118+G123+G133+G168+G163+G158+G153+G148+G143+G138</f>
        <v>0</v>
      </c>
      <c r="H173" s="13">
        <f t="shared" si="49"/>
        <v>0</v>
      </c>
      <c r="I173" s="13">
        <f t="shared" si="49"/>
        <v>0</v>
      </c>
      <c r="J173" s="13">
        <f t="shared" si="11"/>
        <v>0</v>
      </c>
      <c r="K173" s="23"/>
      <c r="L173" s="24"/>
      <c r="M173" s="25"/>
    </row>
    <row r="174" spans="1:13" s="26" customFormat="1" ht="15.75" x14ac:dyDescent="0.25">
      <c r="A174" s="58"/>
      <c r="B174" s="58"/>
      <c r="C174" s="56"/>
      <c r="D174" s="38" t="s">
        <v>14</v>
      </c>
      <c r="E174" s="13">
        <f>E114+E119+E124+E134+E169+E164+E159+E154+E149+E144+E139</f>
        <v>0</v>
      </c>
      <c r="F174" s="13">
        <f>F114+F119+F124+F134+F169+F164+F159+F154+F149+F144+F139</f>
        <v>0</v>
      </c>
      <c r="G174" s="13">
        <f t="shared" si="49"/>
        <v>0</v>
      </c>
      <c r="H174" s="13">
        <f t="shared" si="49"/>
        <v>0</v>
      </c>
      <c r="I174" s="13">
        <f t="shared" si="49"/>
        <v>0</v>
      </c>
      <c r="J174" s="13">
        <f t="shared" si="11"/>
        <v>0</v>
      </c>
      <c r="K174" s="23"/>
      <c r="L174" s="24"/>
      <c r="M174" s="25"/>
    </row>
    <row r="175" spans="1:13" s="26" customFormat="1" ht="15.75" x14ac:dyDescent="0.25">
      <c r="A175" s="59"/>
      <c r="B175" s="59"/>
      <c r="C175" s="56"/>
      <c r="D175" s="38" t="s">
        <v>15</v>
      </c>
      <c r="E175" s="13">
        <f>E115+E120+E125+E135+E170+E165+E160+E155+E150+E145+E140</f>
        <v>0</v>
      </c>
      <c r="F175" s="13">
        <f>F115+F120+F125+F135+F170+F165+F160+F155+F150+F145+F140</f>
        <v>0</v>
      </c>
      <c r="G175" s="13">
        <f t="shared" si="49"/>
        <v>0</v>
      </c>
      <c r="H175" s="13">
        <f t="shared" si="49"/>
        <v>0</v>
      </c>
      <c r="I175" s="13">
        <f t="shared" si="49"/>
        <v>0</v>
      </c>
      <c r="J175" s="13">
        <f t="shared" si="11"/>
        <v>0</v>
      </c>
      <c r="K175" s="23"/>
      <c r="L175" s="24"/>
      <c r="M175" s="25"/>
    </row>
    <row r="176" spans="1:13" s="26" customFormat="1" ht="15.75" customHeight="1" x14ac:dyDescent="0.25">
      <c r="A176" s="57" t="s">
        <v>67</v>
      </c>
      <c r="B176" s="57" t="s">
        <v>68</v>
      </c>
      <c r="C176" s="56" t="s">
        <v>10</v>
      </c>
      <c r="D176" s="12" t="s">
        <v>20</v>
      </c>
      <c r="E176" s="13">
        <f>SUM(E177:E180)</f>
        <v>0</v>
      </c>
      <c r="F176" s="13">
        <f>SUM(F177:F180)</f>
        <v>100</v>
      </c>
      <c r="G176" s="13">
        <f>SUM(G177:G180)</f>
        <v>0</v>
      </c>
      <c r="H176" s="13">
        <f>SUM(H177:H180)</f>
        <v>0</v>
      </c>
      <c r="I176" s="13">
        <f>SUM(I177:I180)</f>
        <v>0</v>
      </c>
      <c r="J176" s="13">
        <f t="shared" si="8"/>
        <v>100</v>
      </c>
      <c r="K176" s="23"/>
      <c r="L176" s="31"/>
      <c r="M176" s="25"/>
    </row>
    <row r="177" spans="1:24" s="26" customFormat="1" ht="15.95" customHeight="1" x14ac:dyDescent="0.25">
      <c r="A177" s="58"/>
      <c r="B177" s="58"/>
      <c r="C177" s="56"/>
      <c r="D177" s="12" t="s">
        <v>12</v>
      </c>
      <c r="E177" s="16">
        <v>0</v>
      </c>
      <c r="F177" s="16">
        <v>100</v>
      </c>
      <c r="G177" s="16">
        <v>0</v>
      </c>
      <c r="H177" s="16">
        <v>0</v>
      </c>
      <c r="I177" s="16">
        <v>0</v>
      </c>
      <c r="J177" s="13">
        <f t="shared" si="8"/>
        <v>100</v>
      </c>
      <c r="K177" s="23"/>
      <c r="L177" s="24"/>
      <c r="M177" s="25"/>
    </row>
    <row r="178" spans="1:24" s="26" customFormat="1" ht="15.75" x14ac:dyDescent="0.25">
      <c r="A178" s="58"/>
      <c r="B178" s="58"/>
      <c r="C178" s="56"/>
      <c r="D178" s="12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3">
        <f t="shared" si="8"/>
        <v>0</v>
      </c>
      <c r="K178" s="23"/>
      <c r="L178" s="24"/>
      <c r="M178" s="25"/>
    </row>
    <row r="179" spans="1:24" s="26" customFormat="1" ht="15.75" x14ac:dyDescent="0.25">
      <c r="A179" s="58"/>
      <c r="B179" s="58"/>
      <c r="C179" s="56"/>
      <c r="D179" s="12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3">
        <f t="shared" si="8"/>
        <v>0</v>
      </c>
      <c r="K179" s="23"/>
      <c r="L179" s="24"/>
      <c r="M179" s="25"/>
      <c r="Q179" s="25"/>
      <c r="R179" s="25"/>
      <c r="S179" s="25"/>
      <c r="T179" s="25"/>
    </row>
    <row r="180" spans="1:24" s="26" customFormat="1" ht="15.75" x14ac:dyDescent="0.25">
      <c r="A180" s="58"/>
      <c r="B180" s="58"/>
      <c r="C180" s="56"/>
      <c r="D180" s="12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3">
        <f t="shared" si="8"/>
        <v>0</v>
      </c>
      <c r="K180" s="23"/>
      <c r="L180" s="24"/>
      <c r="M180" s="25"/>
      <c r="Q180" s="25"/>
      <c r="R180" s="25"/>
      <c r="S180" s="25"/>
      <c r="T180" s="25"/>
    </row>
    <row r="181" spans="1:24" s="26" customFormat="1" ht="15.75" x14ac:dyDescent="0.25">
      <c r="A181" s="58"/>
      <c r="B181" s="58"/>
      <c r="C181" s="57" t="s">
        <v>41</v>
      </c>
      <c r="D181" s="12" t="s">
        <v>20</v>
      </c>
      <c r="E181" s="13">
        <f>SUM(E182:E185)</f>
        <v>0</v>
      </c>
      <c r="F181" s="13">
        <f>SUM(F182:F185)</f>
        <v>2670</v>
      </c>
      <c r="G181" s="13">
        <f>SUM(G182:G185)</f>
        <v>2170</v>
      </c>
      <c r="H181" s="13">
        <f>SUM(H182:H185)</f>
        <v>2170</v>
      </c>
      <c r="I181" s="13">
        <f>SUM(I182:I185)</f>
        <v>0</v>
      </c>
      <c r="J181" s="13">
        <f t="shared" si="8"/>
        <v>7010</v>
      </c>
      <c r="K181" s="23"/>
      <c r="L181" s="24"/>
      <c r="M181" s="25"/>
      <c r="Q181" s="25"/>
      <c r="R181" s="25"/>
      <c r="S181" s="25"/>
      <c r="T181" s="25"/>
    </row>
    <row r="182" spans="1:24" s="26" customFormat="1" ht="15.75" x14ac:dyDescent="0.25">
      <c r="A182" s="58"/>
      <c r="B182" s="58"/>
      <c r="C182" s="58"/>
      <c r="D182" s="12" t="s">
        <v>12</v>
      </c>
      <c r="E182" s="16">
        <v>0</v>
      </c>
      <c r="F182" s="16">
        <v>2670</v>
      </c>
      <c r="G182" s="16">
        <v>2170</v>
      </c>
      <c r="H182" s="16">
        <v>2170</v>
      </c>
      <c r="I182" s="16">
        <v>0</v>
      </c>
      <c r="J182" s="13">
        <f t="shared" si="8"/>
        <v>7010</v>
      </c>
      <c r="K182" s="23"/>
      <c r="L182" s="24"/>
      <c r="M182" s="25"/>
    </row>
    <row r="183" spans="1:24" s="26" customFormat="1" ht="15.75" x14ac:dyDescent="0.25">
      <c r="A183" s="58"/>
      <c r="B183" s="58"/>
      <c r="C183" s="58"/>
      <c r="D183" s="12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3">
        <f t="shared" si="8"/>
        <v>0</v>
      </c>
      <c r="K183" s="23"/>
      <c r="L183" s="24"/>
      <c r="M183" s="25"/>
    </row>
    <row r="184" spans="1:24" s="26" customFormat="1" ht="15.75" x14ac:dyDescent="0.25">
      <c r="A184" s="58"/>
      <c r="B184" s="58"/>
      <c r="C184" s="58"/>
      <c r="D184" s="12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3">
        <f t="shared" si="8"/>
        <v>0</v>
      </c>
      <c r="K184" s="23"/>
      <c r="L184" s="24"/>
      <c r="M184" s="25"/>
    </row>
    <row r="185" spans="1:24" s="26" customFormat="1" ht="15.75" x14ac:dyDescent="0.25">
      <c r="A185" s="58"/>
      <c r="B185" s="58"/>
      <c r="C185" s="59"/>
      <c r="D185" s="12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3">
        <f t="shared" si="8"/>
        <v>0</v>
      </c>
      <c r="K185" s="23"/>
      <c r="L185" s="24"/>
      <c r="M185" s="25"/>
      <c r="X185" s="32"/>
    </row>
    <row r="186" spans="1:24" s="26" customFormat="1" ht="15.75" x14ac:dyDescent="0.25">
      <c r="A186" s="58"/>
      <c r="B186" s="58"/>
      <c r="C186" s="57" t="s">
        <v>42</v>
      </c>
      <c r="D186" s="12" t="s">
        <v>20</v>
      </c>
      <c r="E186" s="13">
        <f>SUM(E187:E190)</f>
        <v>0</v>
      </c>
      <c r="F186" s="13">
        <f>SUM(F187:F190)</f>
        <v>1095</v>
      </c>
      <c r="G186" s="13">
        <f>SUM(G187:G190)</f>
        <v>2503.9</v>
      </c>
      <c r="H186" s="13">
        <f>SUM(H187:H190)</f>
        <v>2434.3000000000002</v>
      </c>
      <c r="I186" s="13">
        <f>SUM(I187:I190)</f>
        <v>0</v>
      </c>
      <c r="J186" s="13">
        <f t="shared" si="8"/>
        <v>6033.2000000000007</v>
      </c>
      <c r="K186" s="23"/>
      <c r="L186" s="24"/>
      <c r="M186" s="25"/>
    </row>
    <row r="187" spans="1:24" s="26" customFormat="1" ht="15.75" x14ac:dyDescent="0.25">
      <c r="A187" s="58"/>
      <c r="B187" s="58"/>
      <c r="C187" s="58"/>
      <c r="D187" s="12" t="s">
        <v>12</v>
      </c>
      <c r="E187" s="16">
        <v>0</v>
      </c>
      <c r="F187" s="16">
        <v>1095</v>
      </c>
      <c r="G187" s="16">
        <v>2503.9</v>
      </c>
      <c r="H187" s="16">
        <v>2434.3000000000002</v>
      </c>
      <c r="I187" s="16">
        <v>0</v>
      </c>
      <c r="J187" s="13">
        <f t="shared" si="8"/>
        <v>6033.2000000000007</v>
      </c>
      <c r="K187" s="23"/>
      <c r="L187" s="24"/>
      <c r="M187" s="25"/>
    </row>
    <row r="188" spans="1:24" s="26" customFormat="1" ht="15.75" x14ac:dyDescent="0.25">
      <c r="A188" s="58"/>
      <c r="B188" s="58"/>
      <c r="C188" s="58"/>
      <c r="D188" s="12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3">
        <f t="shared" si="8"/>
        <v>0</v>
      </c>
      <c r="K188" s="23"/>
      <c r="L188" s="24"/>
      <c r="M188" s="25"/>
    </row>
    <row r="189" spans="1:24" s="26" customFormat="1" ht="15.75" x14ac:dyDescent="0.25">
      <c r="A189" s="58"/>
      <c r="B189" s="58"/>
      <c r="C189" s="58"/>
      <c r="D189" s="12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3">
        <f t="shared" si="8"/>
        <v>0</v>
      </c>
      <c r="K189" s="23"/>
      <c r="L189" s="24"/>
      <c r="M189" s="25"/>
    </row>
    <row r="190" spans="1:24" s="26" customFormat="1" ht="15.75" x14ac:dyDescent="0.25">
      <c r="A190" s="58"/>
      <c r="B190" s="58"/>
      <c r="C190" s="59"/>
      <c r="D190" s="33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3">
        <f t="shared" si="8"/>
        <v>0</v>
      </c>
      <c r="K190" s="23"/>
      <c r="L190" s="24"/>
      <c r="M190" s="25"/>
    </row>
    <row r="191" spans="1:24" s="26" customFormat="1" ht="15.75" x14ac:dyDescent="0.25">
      <c r="A191" s="58"/>
      <c r="B191" s="58"/>
      <c r="C191" s="57" t="s">
        <v>69</v>
      </c>
      <c r="D191" s="12" t="s">
        <v>20</v>
      </c>
      <c r="E191" s="13">
        <f>SUM(E192:E195)</f>
        <v>0</v>
      </c>
      <c r="F191" s="13">
        <f>SUM(F192:F195)</f>
        <v>930</v>
      </c>
      <c r="G191" s="13">
        <f>SUM(G192:G195)</f>
        <v>1820</v>
      </c>
      <c r="H191" s="13">
        <f>SUM(H192:H195)</f>
        <v>1820</v>
      </c>
      <c r="I191" s="13">
        <f>SUM(I192:I195)</f>
        <v>0</v>
      </c>
      <c r="J191" s="13">
        <f t="shared" si="8"/>
        <v>4570</v>
      </c>
      <c r="K191" s="23"/>
      <c r="L191" s="24"/>
      <c r="M191" s="25"/>
      <c r="N191" s="34"/>
    </row>
    <row r="192" spans="1:24" s="26" customFormat="1" ht="15.75" x14ac:dyDescent="0.25">
      <c r="A192" s="58"/>
      <c r="B192" s="58"/>
      <c r="C192" s="58"/>
      <c r="D192" s="12" t="s">
        <v>12</v>
      </c>
      <c r="E192" s="16">
        <v>0</v>
      </c>
      <c r="F192" s="16">
        <v>930</v>
      </c>
      <c r="G192" s="16">
        <v>1820</v>
      </c>
      <c r="H192" s="16">
        <v>1820</v>
      </c>
      <c r="I192" s="16">
        <v>0</v>
      </c>
      <c r="J192" s="13">
        <f t="shared" si="8"/>
        <v>4570</v>
      </c>
      <c r="K192" s="23"/>
      <c r="L192" s="24"/>
      <c r="M192" s="25"/>
      <c r="N192" s="34"/>
    </row>
    <row r="193" spans="1:14" s="26" customFormat="1" ht="15.75" x14ac:dyDescent="0.25">
      <c r="A193" s="58"/>
      <c r="B193" s="58"/>
      <c r="C193" s="58"/>
      <c r="D193" s="12" t="s">
        <v>13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3">
        <f t="shared" si="8"/>
        <v>0</v>
      </c>
      <c r="K193" s="23"/>
      <c r="L193" s="24"/>
      <c r="M193" s="25"/>
      <c r="N193" s="34"/>
    </row>
    <row r="194" spans="1:14" s="26" customFormat="1" ht="15.75" x14ac:dyDescent="0.25">
      <c r="A194" s="58"/>
      <c r="B194" s="58"/>
      <c r="C194" s="58"/>
      <c r="D194" s="12" t="s">
        <v>14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3">
        <f t="shared" si="8"/>
        <v>0</v>
      </c>
      <c r="K194" s="23"/>
      <c r="L194" s="24"/>
      <c r="M194" s="25"/>
      <c r="N194" s="34"/>
    </row>
    <row r="195" spans="1:14" s="26" customFormat="1" ht="15.75" x14ac:dyDescent="0.25">
      <c r="A195" s="58"/>
      <c r="B195" s="58"/>
      <c r="C195" s="59"/>
      <c r="D195" s="12" t="s">
        <v>15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3">
        <f t="shared" si="8"/>
        <v>0</v>
      </c>
      <c r="K195" s="23"/>
      <c r="L195" s="24"/>
      <c r="M195" s="35"/>
      <c r="N195" s="34"/>
    </row>
    <row r="196" spans="1:14" s="37" customFormat="1" ht="15.75" x14ac:dyDescent="0.25">
      <c r="A196" s="58"/>
      <c r="B196" s="58"/>
      <c r="C196" s="55" t="s">
        <v>44</v>
      </c>
      <c r="D196" s="36" t="s">
        <v>20</v>
      </c>
      <c r="E196" s="13">
        <f>SUM(E197:E200)</f>
        <v>0</v>
      </c>
      <c r="F196" s="13">
        <f>SUM(F197:F200)</f>
        <v>148</v>
      </c>
      <c r="G196" s="13">
        <f>SUM(G197:G200)</f>
        <v>148</v>
      </c>
      <c r="H196" s="13">
        <f>SUM(H197:H200)</f>
        <v>148</v>
      </c>
      <c r="I196" s="13">
        <f>SUM(I197:I200)</f>
        <v>0</v>
      </c>
      <c r="J196" s="13">
        <f t="shared" si="8"/>
        <v>444</v>
      </c>
    </row>
    <row r="197" spans="1:14" s="37" customFormat="1" ht="15.75" x14ac:dyDescent="0.25">
      <c r="A197" s="58"/>
      <c r="B197" s="58"/>
      <c r="C197" s="55"/>
      <c r="D197" s="36" t="s">
        <v>12</v>
      </c>
      <c r="E197" s="16">
        <v>0</v>
      </c>
      <c r="F197" s="16">
        <v>148</v>
      </c>
      <c r="G197" s="16">
        <v>148</v>
      </c>
      <c r="H197" s="16">
        <v>148</v>
      </c>
      <c r="I197" s="16">
        <v>0</v>
      </c>
      <c r="J197" s="13">
        <f t="shared" si="8"/>
        <v>444</v>
      </c>
    </row>
    <row r="198" spans="1:14" s="37" customFormat="1" ht="15.75" x14ac:dyDescent="0.25">
      <c r="A198" s="58"/>
      <c r="B198" s="58"/>
      <c r="C198" s="55"/>
      <c r="D198" s="36" t="s">
        <v>13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3">
        <f t="shared" si="8"/>
        <v>0</v>
      </c>
    </row>
    <row r="199" spans="1:14" s="37" customFormat="1" ht="15.75" x14ac:dyDescent="0.25">
      <c r="A199" s="58"/>
      <c r="B199" s="58"/>
      <c r="C199" s="55"/>
      <c r="D199" s="36" t="s">
        <v>14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3">
        <f t="shared" si="8"/>
        <v>0</v>
      </c>
    </row>
    <row r="200" spans="1:14" s="37" customFormat="1" ht="15.75" x14ac:dyDescent="0.25">
      <c r="A200" s="58"/>
      <c r="B200" s="58"/>
      <c r="C200" s="55"/>
      <c r="D200" s="36" t="s">
        <v>15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3">
        <f t="shared" si="8"/>
        <v>0</v>
      </c>
    </row>
    <row r="201" spans="1:14" s="37" customFormat="1" ht="15.75" x14ac:dyDescent="0.25">
      <c r="A201" s="58"/>
      <c r="B201" s="58"/>
      <c r="C201" s="55" t="s">
        <v>45</v>
      </c>
      <c r="D201" s="36" t="s">
        <v>20</v>
      </c>
      <c r="E201" s="13">
        <f>SUM(E202:E205)</f>
        <v>0</v>
      </c>
      <c r="F201" s="13">
        <f>SUM(F202:F205)</f>
        <v>100</v>
      </c>
      <c r="G201" s="13">
        <f>SUM(G202:G205)</f>
        <v>80</v>
      </c>
      <c r="H201" s="13">
        <f>SUM(H202:H205)</f>
        <v>80</v>
      </c>
      <c r="I201" s="13">
        <f>SUM(I202:I205)</f>
        <v>0</v>
      </c>
      <c r="J201" s="13">
        <f t="shared" si="8"/>
        <v>260</v>
      </c>
    </row>
    <row r="202" spans="1:14" s="37" customFormat="1" ht="15.75" x14ac:dyDescent="0.25">
      <c r="A202" s="58"/>
      <c r="B202" s="58"/>
      <c r="C202" s="55"/>
      <c r="D202" s="36" t="s">
        <v>12</v>
      </c>
      <c r="E202" s="16">
        <v>0</v>
      </c>
      <c r="F202" s="16">
        <v>100</v>
      </c>
      <c r="G202" s="16">
        <v>80</v>
      </c>
      <c r="H202" s="16">
        <v>80</v>
      </c>
      <c r="I202" s="16">
        <v>0</v>
      </c>
      <c r="J202" s="13">
        <f t="shared" si="8"/>
        <v>260</v>
      </c>
    </row>
    <row r="203" spans="1:14" s="37" customFormat="1" ht="15.75" x14ac:dyDescent="0.25">
      <c r="A203" s="58"/>
      <c r="B203" s="58"/>
      <c r="C203" s="55"/>
      <c r="D203" s="36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3">
        <f t="shared" si="8"/>
        <v>0</v>
      </c>
    </row>
    <row r="204" spans="1:14" s="37" customFormat="1" ht="15.75" x14ac:dyDescent="0.25">
      <c r="A204" s="58"/>
      <c r="B204" s="58"/>
      <c r="C204" s="55"/>
      <c r="D204" s="36" t="s">
        <v>14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3">
        <f t="shared" si="8"/>
        <v>0</v>
      </c>
    </row>
    <row r="205" spans="1:14" s="37" customFormat="1" ht="15.75" x14ac:dyDescent="0.25">
      <c r="A205" s="58"/>
      <c r="B205" s="58"/>
      <c r="C205" s="55"/>
      <c r="D205" s="36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3">
        <f t="shared" si="8"/>
        <v>0</v>
      </c>
    </row>
    <row r="206" spans="1:14" s="37" customFormat="1" ht="15.75" x14ac:dyDescent="0.25">
      <c r="A206" s="58"/>
      <c r="B206" s="58"/>
      <c r="C206" s="55" t="s">
        <v>46</v>
      </c>
      <c r="D206" s="36" t="s">
        <v>20</v>
      </c>
      <c r="E206" s="13">
        <f>SUM(E207:E210)</f>
        <v>0</v>
      </c>
      <c r="F206" s="13">
        <f>SUM(F207:F210)</f>
        <v>100</v>
      </c>
      <c r="G206" s="13">
        <f>SUM(G207:G210)</f>
        <v>40</v>
      </c>
      <c r="H206" s="13">
        <f>SUM(H207:H210)</f>
        <v>40</v>
      </c>
      <c r="I206" s="13">
        <f>SUM(I207:I210)</f>
        <v>0</v>
      </c>
      <c r="J206" s="13">
        <f t="shared" si="8"/>
        <v>180</v>
      </c>
    </row>
    <row r="207" spans="1:14" s="37" customFormat="1" ht="15.75" x14ac:dyDescent="0.25">
      <c r="A207" s="58"/>
      <c r="B207" s="58"/>
      <c r="C207" s="55"/>
      <c r="D207" s="36" t="s">
        <v>12</v>
      </c>
      <c r="E207" s="16">
        <v>0</v>
      </c>
      <c r="F207" s="16">
        <v>100</v>
      </c>
      <c r="G207" s="16">
        <v>40</v>
      </c>
      <c r="H207" s="16">
        <v>40</v>
      </c>
      <c r="I207" s="16">
        <v>0</v>
      </c>
      <c r="J207" s="13">
        <f t="shared" si="8"/>
        <v>180</v>
      </c>
    </row>
    <row r="208" spans="1:14" s="37" customFormat="1" ht="15.75" x14ac:dyDescent="0.25">
      <c r="A208" s="58"/>
      <c r="B208" s="58"/>
      <c r="C208" s="55"/>
      <c r="D208" s="36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3">
        <f t="shared" si="8"/>
        <v>0</v>
      </c>
    </row>
    <row r="209" spans="1:10" s="37" customFormat="1" ht="15.75" x14ac:dyDescent="0.25">
      <c r="A209" s="58"/>
      <c r="B209" s="58"/>
      <c r="C209" s="55"/>
      <c r="D209" s="36" t="s">
        <v>14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3">
        <f t="shared" si="8"/>
        <v>0</v>
      </c>
    </row>
    <row r="210" spans="1:10" s="37" customFormat="1" ht="15.75" x14ac:dyDescent="0.25">
      <c r="A210" s="58"/>
      <c r="B210" s="58"/>
      <c r="C210" s="55"/>
      <c r="D210" s="36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3">
        <f t="shared" si="8"/>
        <v>0</v>
      </c>
    </row>
    <row r="211" spans="1:10" s="37" customFormat="1" ht="15.75" x14ac:dyDescent="0.25">
      <c r="A211" s="58"/>
      <c r="B211" s="58"/>
      <c r="C211" s="55" t="s">
        <v>47</v>
      </c>
      <c r="D211" s="36" t="s">
        <v>20</v>
      </c>
      <c r="E211" s="13">
        <f>SUM(E212:E215)</f>
        <v>0</v>
      </c>
      <c r="F211" s="13">
        <f>SUM(F212:F215)</f>
        <v>125</v>
      </c>
      <c r="G211" s="13">
        <f>SUM(G212:G215)</f>
        <v>120</v>
      </c>
      <c r="H211" s="13">
        <f>SUM(H212:H215)</f>
        <v>120</v>
      </c>
      <c r="I211" s="13">
        <f>SUM(I212:I215)</f>
        <v>0</v>
      </c>
      <c r="J211" s="13">
        <f t="shared" si="8"/>
        <v>365</v>
      </c>
    </row>
    <row r="212" spans="1:10" s="37" customFormat="1" ht="15.75" x14ac:dyDescent="0.25">
      <c r="A212" s="58"/>
      <c r="B212" s="58"/>
      <c r="C212" s="55"/>
      <c r="D212" s="36" t="s">
        <v>12</v>
      </c>
      <c r="E212" s="16">
        <v>0</v>
      </c>
      <c r="F212" s="16">
        <v>125</v>
      </c>
      <c r="G212" s="16">
        <v>120</v>
      </c>
      <c r="H212" s="16">
        <v>120</v>
      </c>
      <c r="I212" s="16">
        <v>0</v>
      </c>
      <c r="J212" s="13">
        <f t="shared" si="8"/>
        <v>365</v>
      </c>
    </row>
    <row r="213" spans="1:10" s="37" customFormat="1" ht="15.75" x14ac:dyDescent="0.25">
      <c r="A213" s="58"/>
      <c r="B213" s="58"/>
      <c r="C213" s="55"/>
      <c r="D213" s="36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3">
        <f t="shared" si="8"/>
        <v>0</v>
      </c>
    </row>
    <row r="214" spans="1:10" s="37" customFormat="1" ht="15.75" x14ac:dyDescent="0.25">
      <c r="A214" s="58"/>
      <c r="B214" s="58"/>
      <c r="C214" s="55"/>
      <c r="D214" s="36" t="s">
        <v>14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3">
        <f t="shared" si="8"/>
        <v>0</v>
      </c>
    </row>
    <row r="215" spans="1:10" s="37" customFormat="1" ht="15.75" x14ac:dyDescent="0.25">
      <c r="A215" s="58"/>
      <c r="B215" s="58"/>
      <c r="C215" s="55"/>
      <c r="D215" s="36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3">
        <f t="shared" si="8"/>
        <v>0</v>
      </c>
    </row>
    <row r="216" spans="1:10" s="37" customFormat="1" ht="15.75" x14ac:dyDescent="0.25">
      <c r="A216" s="58"/>
      <c r="B216" s="58"/>
      <c r="C216" s="55" t="s">
        <v>48</v>
      </c>
      <c r="D216" s="36" t="s">
        <v>20</v>
      </c>
      <c r="E216" s="13">
        <f>SUM(E217:E220)</f>
        <v>0</v>
      </c>
      <c r="F216" s="13">
        <f>SUM(F217:F220)</f>
        <v>427</v>
      </c>
      <c r="G216" s="13">
        <f>SUM(G217:G220)</f>
        <v>777</v>
      </c>
      <c r="H216" s="13">
        <f>SUM(H217:H220)</f>
        <v>327</v>
      </c>
      <c r="I216" s="13">
        <f>SUM(I217:I220)</f>
        <v>0</v>
      </c>
      <c r="J216" s="13">
        <f t="shared" si="8"/>
        <v>1531</v>
      </c>
    </row>
    <row r="217" spans="1:10" s="37" customFormat="1" ht="15.75" x14ac:dyDescent="0.25">
      <c r="A217" s="58"/>
      <c r="B217" s="58"/>
      <c r="C217" s="55"/>
      <c r="D217" s="36" t="s">
        <v>12</v>
      </c>
      <c r="E217" s="16">
        <v>0</v>
      </c>
      <c r="F217" s="16">
        <v>427</v>
      </c>
      <c r="G217" s="16">
        <v>777</v>
      </c>
      <c r="H217" s="16">
        <v>327</v>
      </c>
      <c r="I217" s="16">
        <v>0</v>
      </c>
      <c r="J217" s="13">
        <f t="shared" si="8"/>
        <v>1531</v>
      </c>
    </row>
    <row r="218" spans="1:10" s="37" customFormat="1" ht="15.75" x14ac:dyDescent="0.25">
      <c r="A218" s="58"/>
      <c r="B218" s="58"/>
      <c r="C218" s="55"/>
      <c r="D218" s="36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3">
        <f t="shared" si="8"/>
        <v>0</v>
      </c>
    </row>
    <row r="219" spans="1:10" s="37" customFormat="1" ht="15.75" x14ac:dyDescent="0.25">
      <c r="A219" s="58"/>
      <c r="B219" s="58"/>
      <c r="C219" s="55"/>
      <c r="D219" s="36" t="s">
        <v>14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3">
        <f t="shared" si="8"/>
        <v>0</v>
      </c>
    </row>
    <row r="220" spans="1:10" s="37" customFormat="1" ht="15.75" x14ac:dyDescent="0.25">
      <c r="A220" s="58"/>
      <c r="B220" s="58"/>
      <c r="C220" s="55"/>
      <c r="D220" s="36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3">
        <f t="shared" si="8"/>
        <v>0</v>
      </c>
    </row>
    <row r="221" spans="1:10" s="37" customFormat="1" ht="15.75" x14ac:dyDescent="0.25">
      <c r="A221" s="58"/>
      <c r="B221" s="58"/>
      <c r="C221" s="55" t="s">
        <v>49</v>
      </c>
      <c r="D221" s="36" t="s">
        <v>20</v>
      </c>
      <c r="E221" s="13">
        <f>SUM(E222:E225)</f>
        <v>0</v>
      </c>
      <c r="F221" s="13">
        <f>SUM(F222:F225)</f>
        <v>70</v>
      </c>
      <c r="G221" s="13">
        <f>SUM(G222:G225)</f>
        <v>75</v>
      </c>
      <c r="H221" s="13">
        <f>SUM(H222:H225)</f>
        <v>75</v>
      </c>
      <c r="I221" s="13">
        <f>SUM(I222:I225)</f>
        <v>0</v>
      </c>
      <c r="J221" s="13">
        <f t="shared" si="8"/>
        <v>220</v>
      </c>
    </row>
    <row r="222" spans="1:10" s="37" customFormat="1" ht="15.75" x14ac:dyDescent="0.25">
      <c r="A222" s="58"/>
      <c r="B222" s="58"/>
      <c r="C222" s="55"/>
      <c r="D222" s="36" t="s">
        <v>12</v>
      </c>
      <c r="E222" s="16">
        <v>0</v>
      </c>
      <c r="F222" s="16">
        <v>70</v>
      </c>
      <c r="G222" s="16">
        <v>75</v>
      </c>
      <c r="H222" s="16">
        <v>75</v>
      </c>
      <c r="I222" s="16">
        <v>0</v>
      </c>
      <c r="J222" s="13">
        <f t="shared" si="8"/>
        <v>220</v>
      </c>
    </row>
    <row r="223" spans="1:10" s="37" customFormat="1" ht="15.75" x14ac:dyDescent="0.25">
      <c r="A223" s="58"/>
      <c r="B223" s="58"/>
      <c r="C223" s="55"/>
      <c r="D223" s="36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3">
        <f t="shared" si="8"/>
        <v>0</v>
      </c>
    </row>
    <row r="224" spans="1:10" s="37" customFormat="1" ht="15.75" x14ac:dyDescent="0.25">
      <c r="A224" s="58"/>
      <c r="B224" s="58"/>
      <c r="C224" s="55"/>
      <c r="D224" s="36" t="s">
        <v>14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3">
        <f t="shared" si="8"/>
        <v>0</v>
      </c>
    </row>
    <row r="225" spans="1:53" s="37" customFormat="1" ht="15.75" x14ac:dyDescent="0.25">
      <c r="A225" s="58"/>
      <c r="B225" s="58"/>
      <c r="C225" s="55"/>
      <c r="D225" s="36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3">
        <f t="shared" si="8"/>
        <v>0</v>
      </c>
    </row>
    <row r="226" spans="1:53" s="37" customFormat="1" ht="15.75" x14ac:dyDescent="0.25">
      <c r="A226" s="58"/>
      <c r="B226" s="58"/>
      <c r="C226" s="55" t="s">
        <v>50</v>
      </c>
      <c r="D226" s="36" t="s">
        <v>20</v>
      </c>
      <c r="E226" s="13">
        <f>SUM(E227:E230)</f>
        <v>0</v>
      </c>
      <c r="F226" s="13">
        <f>SUM(F227:F230)</f>
        <v>295</v>
      </c>
      <c r="G226" s="13">
        <f>SUM(G227:G230)</f>
        <v>493.5</v>
      </c>
      <c r="H226" s="13">
        <f>SUM(H227:H230)</f>
        <v>458.5</v>
      </c>
      <c r="I226" s="13">
        <f>SUM(I227:I230)</f>
        <v>0</v>
      </c>
      <c r="J226" s="13">
        <f t="shared" si="8"/>
        <v>1247</v>
      </c>
    </row>
    <row r="227" spans="1:53" s="37" customFormat="1" ht="15.75" x14ac:dyDescent="0.25">
      <c r="A227" s="58"/>
      <c r="B227" s="58"/>
      <c r="C227" s="55"/>
      <c r="D227" s="36" t="s">
        <v>12</v>
      </c>
      <c r="E227" s="16">
        <v>0</v>
      </c>
      <c r="F227" s="16">
        <v>295</v>
      </c>
      <c r="G227" s="16">
        <v>493.5</v>
      </c>
      <c r="H227" s="16">
        <v>458.5</v>
      </c>
      <c r="I227" s="16">
        <v>0</v>
      </c>
      <c r="J227" s="13">
        <f t="shared" si="8"/>
        <v>1247</v>
      </c>
    </row>
    <row r="228" spans="1:53" s="37" customFormat="1" ht="15.75" x14ac:dyDescent="0.25">
      <c r="A228" s="58"/>
      <c r="B228" s="58"/>
      <c r="C228" s="55"/>
      <c r="D228" s="36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3">
        <f t="shared" si="8"/>
        <v>0</v>
      </c>
    </row>
    <row r="229" spans="1:53" s="37" customFormat="1" ht="15.75" x14ac:dyDescent="0.25">
      <c r="A229" s="58"/>
      <c r="B229" s="58"/>
      <c r="C229" s="55"/>
      <c r="D229" s="36" t="s">
        <v>14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3">
        <f t="shared" si="8"/>
        <v>0</v>
      </c>
    </row>
    <row r="230" spans="1:53" s="37" customFormat="1" ht="15.75" x14ac:dyDescent="0.25">
      <c r="A230" s="58"/>
      <c r="B230" s="58"/>
      <c r="C230" s="55"/>
      <c r="D230" s="36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3">
        <f t="shared" si="8"/>
        <v>0</v>
      </c>
    </row>
    <row r="231" spans="1:53" s="27" customFormat="1" ht="15.95" customHeight="1" x14ac:dyDescent="0.25">
      <c r="A231" s="58"/>
      <c r="B231" s="58"/>
      <c r="C231" s="56" t="s">
        <v>17</v>
      </c>
      <c r="D231" s="38" t="s">
        <v>20</v>
      </c>
      <c r="E231" s="13">
        <f>SUM(E232:E235)</f>
        <v>0</v>
      </c>
      <c r="F231" s="13">
        <f>SUM(F232:F235)</f>
        <v>6060</v>
      </c>
      <c r="G231" s="13">
        <f>SUM(G232:G235)</f>
        <v>8227.4</v>
      </c>
      <c r="H231" s="13">
        <f>SUM(H232:H235)</f>
        <v>7672.8</v>
      </c>
      <c r="I231" s="13">
        <f>SUM(I232:I235)</f>
        <v>0</v>
      </c>
      <c r="J231" s="13">
        <f t="shared" si="8"/>
        <v>21960.2</v>
      </c>
      <c r="K231" s="23"/>
      <c r="L231" s="24"/>
      <c r="M231" s="25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</row>
    <row r="232" spans="1:53" s="26" customFormat="1" ht="15.95" customHeight="1" x14ac:dyDescent="0.25">
      <c r="A232" s="58"/>
      <c r="B232" s="58"/>
      <c r="C232" s="56"/>
      <c r="D232" s="38" t="s">
        <v>12</v>
      </c>
      <c r="E232" s="13">
        <f>E177+E182+E187+E192+E227+E222+E217+E212+E207+E202+E197</f>
        <v>0</v>
      </c>
      <c r="F232" s="13">
        <f t="shared" ref="F232:I232" si="50">F177+F182+F187+F192+F227+F222+F217+F212+F207+F202+F197</f>
        <v>6060</v>
      </c>
      <c r="G232" s="13">
        <f t="shared" si="50"/>
        <v>8227.4</v>
      </c>
      <c r="H232" s="13">
        <f t="shared" si="50"/>
        <v>7672.8</v>
      </c>
      <c r="I232" s="13">
        <f t="shared" si="50"/>
        <v>0</v>
      </c>
      <c r="J232" s="13">
        <f t="shared" si="8"/>
        <v>21960.2</v>
      </c>
      <c r="K232" s="23"/>
      <c r="L232" s="31"/>
      <c r="M232" s="25"/>
    </row>
    <row r="233" spans="1:53" s="26" customFormat="1" ht="15.95" customHeight="1" x14ac:dyDescent="0.25">
      <c r="A233" s="58"/>
      <c r="B233" s="58"/>
      <c r="C233" s="56"/>
      <c r="D233" s="38" t="s">
        <v>13</v>
      </c>
      <c r="E233" s="13">
        <f t="shared" ref="E233:I233" si="51">E178+E183+E188+E193+E228+E223+E218+E213+E208+E203+E198</f>
        <v>0</v>
      </c>
      <c r="F233" s="13">
        <f t="shared" si="51"/>
        <v>0</v>
      </c>
      <c r="G233" s="13">
        <f t="shared" si="51"/>
        <v>0</v>
      </c>
      <c r="H233" s="13">
        <f t="shared" si="51"/>
        <v>0</v>
      </c>
      <c r="I233" s="13">
        <f t="shared" si="51"/>
        <v>0</v>
      </c>
      <c r="J233" s="13">
        <f t="shared" si="8"/>
        <v>0</v>
      </c>
      <c r="K233" s="23"/>
      <c r="L233" s="24"/>
      <c r="M233" s="25"/>
      <c r="N233" s="32"/>
    </row>
    <row r="234" spans="1:53" s="26" customFormat="1" ht="15.95" customHeight="1" x14ac:dyDescent="0.25">
      <c r="A234" s="58"/>
      <c r="B234" s="58"/>
      <c r="C234" s="56"/>
      <c r="D234" s="38" t="s">
        <v>14</v>
      </c>
      <c r="E234" s="13">
        <f t="shared" ref="E234:I234" si="52">E179+E184+E189+E194+E229+E224+E219+E214+E209+E204+E199</f>
        <v>0</v>
      </c>
      <c r="F234" s="13">
        <f t="shared" si="52"/>
        <v>0</v>
      </c>
      <c r="G234" s="13">
        <f t="shared" si="52"/>
        <v>0</v>
      </c>
      <c r="H234" s="13">
        <f t="shared" si="52"/>
        <v>0</v>
      </c>
      <c r="I234" s="13">
        <f t="shared" si="52"/>
        <v>0</v>
      </c>
      <c r="J234" s="13">
        <f t="shared" si="8"/>
        <v>0</v>
      </c>
      <c r="K234" s="23"/>
      <c r="L234" s="24"/>
      <c r="M234" s="25"/>
    </row>
    <row r="235" spans="1:53" s="26" customFormat="1" ht="15.95" customHeight="1" x14ac:dyDescent="0.25">
      <c r="A235" s="59"/>
      <c r="B235" s="59"/>
      <c r="C235" s="56"/>
      <c r="D235" s="38" t="s">
        <v>15</v>
      </c>
      <c r="E235" s="13">
        <f t="shared" ref="E235:I235" si="53">E180+E185+E190+E195+E230+E225+E220+E215+E210+E205+E200</f>
        <v>0</v>
      </c>
      <c r="F235" s="13">
        <f t="shared" si="53"/>
        <v>0</v>
      </c>
      <c r="G235" s="13">
        <f t="shared" si="53"/>
        <v>0</v>
      </c>
      <c r="H235" s="13">
        <f t="shared" si="53"/>
        <v>0</v>
      </c>
      <c r="I235" s="13">
        <f t="shared" si="53"/>
        <v>0</v>
      </c>
      <c r="J235" s="13">
        <f t="shared" si="8"/>
        <v>0</v>
      </c>
      <c r="K235" s="23"/>
      <c r="L235" s="24"/>
      <c r="M235" s="25"/>
    </row>
    <row r="236" spans="1:53" s="26" customFormat="1" ht="15.95" customHeight="1" x14ac:dyDescent="0.25">
      <c r="A236" s="57" t="s">
        <v>70</v>
      </c>
      <c r="B236" s="57" t="s">
        <v>71</v>
      </c>
      <c r="C236" s="57" t="s">
        <v>41</v>
      </c>
      <c r="D236" s="12" t="s">
        <v>20</v>
      </c>
      <c r="E236" s="13">
        <f>SUM(E237:E240)</f>
        <v>0</v>
      </c>
      <c r="F236" s="13">
        <f>SUM(F237:F240)</f>
        <v>1400</v>
      </c>
      <c r="G236" s="13">
        <f>SUM(G237:G240)</f>
        <v>1500</v>
      </c>
      <c r="H236" s="13">
        <f>SUM(H237:H240)</f>
        <v>1500</v>
      </c>
      <c r="I236" s="13">
        <f>SUM(I237:I240)</f>
        <v>0</v>
      </c>
      <c r="J236" s="13">
        <f t="shared" ref="J236:J245" si="54">SUM(E236:I236)</f>
        <v>4400</v>
      </c>
      <c r="K236" s="23"/>
      <c r="L236" s="24"/>
      <c r="M236" s="25"/>
    </row>
    <row r="237" spans="1:53" s="26" customFormat="1" ht="15.95" customHeight="1" x14ac:dyDescent="0.25">
      <c r="A237" s="58"/>
      <c r="B237" s="58"/>
      <c r="C237" s="58"/>
      <c r="D237" s="12" t="s">
        <v>12</v>
      </c>
      <c r="E237" s="16">
        <v>0</v>
      </c>
      <c r="F237" s="16">
        <v>1400</v>
      </c>
      <c r="G237" s="16">
        <v>1500</v>
      </c>
      <c r="H237" s="16">
        <v>1500</v>
      </c>
      <c r="I237" s="16">
        <v>0</v>
      </c>
      <c r="J237" s="13">
        <f t="shared" si="54"/>
        <v>4400</v>
      </c>
      <c r="K237" s="23"/>
      <c r="L237" s="24"/>
      <c r="M237" s="25"/>
    </row>
    <row r="238" spans="1:53" s="26" customFormat="1" ht="15.95" customHeight="1" x14ac:dyDescent="0.25">
      <c r="A238" s="58"/>
      <c r="B238" s="58"/>
      <c r="C238" s="58"/>
      <c r="D238" s="1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3">
        <f t="shared" si="54"/>
        <v>0</v>
      </c>
      <c r="K238" s="23"/>
      <c r="L238" s="24"/>
      <c r="M238" s="25"/>
    </row>
    <row r="239" spans="1:53" s="26" customFormat="1" ht="15.95" customHeight="1" x14ac:dyDescent="0.25">
      <c r="A239" s="58"/>
      <c r="B239" s="58"/>
      <c r="C239" s="58"/>
      <c r="D239" s="12" t="s">
        <v>14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3">
        <f t="shared" si="54"/>
        <v>0</v>
      </c>
      <c r="K239" s="23"/>
      <c r="L239" s="24"/>
      <c r="M239" s="25"/>
    </row>
    <row r="240" spans="1:53" s="26" customFormat="1" ht="15.95" customHeight="1" x14ac:dyDescent="0.25">
      <c r="A240" s="58"/>
      <c r="B240" s="58"/>
      <c r="C240" s="59"/>
      <c r="D240" s="1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3">
        <f t="shared" si="54"/>
        <v>0</v>
      </c>
      <c r="K240" s="23"/>
      <c r="L240" s="24"/>
      <c r="M240" s="25"/>
    </row>
    <row r="241" spans="1:24" s="26" customFormat="1" ht="15.95" customHeight="1" x14ac:dyDescent="0.25">
      <c r="A241" s="58"/>
      <c r="B241" s="58"/>
      <c r="C241" s="57" t="s">
        <v>42</v>
      </c>
      <c r="D241" s="12" t="s">
        <v>20</v>
      </c>
      <c r="E241" s="13">
        <f>SUM(E242:E245)</f>
        <v>0</v>
      </c>
      <c r="F241" s="13">
        <f>SUM(F242:F245)</f>
        <v>115</v>
      </c>
      <c r="G241" s="13">
        <f>SUM(G242:G245)</f>
        <v>115</v>
      </c>
      <c r="H241" s="13">
        <f>SUM(H242:H245)</f>
        <v>115</v>
      </c>
      <c r="I241" s="13">
        <f>SUM(I242:I245)</f>
        <v>0</v>
      </c>
      <c r="J241" s="13">
        <f t="shared" si="54"/>
        <v>345</v>
      </c>
      <c r="K241" s="23"/>
      <c r="L241" s="24"/>
      <c r="M241" s="25"/>
    </row>
    <row r="242" spans="1:24" s="26" customFormat="1" ht="15.95" customHeight="1" x14ac:dyDescent="0.25">
      <c r="A242" s="58"/>
      <c r="B242" s="58"/>
      <c r="C242" s="58"/>
      <c r="D242" s="12" t="s">
        <v>12</v>
      </c>
      <c r="E242" s="16">
        <v>0</v>
      </c>
      <c r="F242" s="16">
        <v>115</v>
      </c>
      <c r="G242" s="16">
        <v>115</v>
      </c>
      <c r="H242" s="16">
        <v>115</v>
      </c>
      <c r="I242" s="16">
        <v>0</v>
      </c>
      <c r="J242" s="13">
        <f t="shared" si="54"/>
        <v>345</v>
      </c>
      <c r="K242" s="23"/>
      <c r="L242" s="24"/>
      <c r="M242" s="25"/>
    </row>
    <row r="243" spans="1:24" s="26" customFormat="1" ht="15.95" customHeight="1" x14ac:dyDescent="0.25">
      <c r="A243" s="58"/>
      <c r="B243" s="58"/>
      <c r="C243" s="58"/>
      <c r="D243" s="1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3">
        <f t="shared" si="54"/>
        <v>0</v>
      </c>
      <c r="K243" s="23"/>
      <c r="L243" s="24"/>
      <c r="M243" s="25"/>
    </row>
    <row r="244" spans="1:24" s="26" customFormat="1" ht="15.95" customHeight="1" x14ac:dyDescent="0.25">
      <c r="A244" s="58"/>
      <c r="B244" s="58"/>
      <c r="C244" s="58"/>
      <c r="D244" s="12" t="s">
        <v>14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3">
        <f t="shared" si="54"/>
        <v>0</v>
      </c>
      <c r="K244" s="23"/>
      <c r="L244" s="24"/>
      <c r="M244" s="25"/>
    </row>
    <row r="245" spans="1:24" s="26" customFormat="1" ht="15.95" customHeight="1" x14ac:dyDescent="0.25">
      <c r="A245" s="58"/>
      <c r="B245" s="58"/>
      <c r="C245" s="59"/>
      <c r="D245" s="33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3">
        <f t="shared" si="54"/>
        <v>0</v>
      </c>
      <c r="K245" s="23"/>
      <c r="L245" s="24"/>
      <c r="M245" s="25"/>
    </row>
    <row r="246" spans="1:24" s="26" customFormat="1" ht="15.95" customHeight="1" x14ac:dyDescent="0.25">
      <c r="A246" s="58"/>
      <c r="B246" s="58"/>
      <c r="C246" s="56" t="s">
        <v>17</v>
      </c>
      <c r="D246" s="38" t="s">
        <v>20</v>
      </c>
      <c r="E246" s="13">
        <f>SUM(E247:E250)</f>
        <v>0</v>
      </c>
      <c r="F246" s="13">
        <f>SUM(F247:F250)</f>
        <v>1515</v>
      </c>
      <c r="G246" s="13">
        <f>SUM(G247:G250)</f>
        <v>1615</v>
      </c>
      <c r="H246" s="13">
        <f>SUM(H247:H250)</f>
        <v>1615</v>
      </c>
      <c r="I246" s="13">
        <f>SUM(I247:I250)</f>
        <v>0</v>
      </c>
      <c r="J246" s="13">
        <f t="shared" ref="J246:J304" si="55">SUM(E246:I246)</f>
        <v>4745</v>
      </c>
      <c r="K246" s="23"/>
      <c r="L246" s="24"/>
      <c r="M246" s="25"/>
    </row>
    <row r="247" spans="1:24" s="26" customFormat="1" ht="15.95" customHeight="1" x14ac:dyDescent="0.25">
      <c r="A247" s="58"/>
      <c r="B247" s="58"/>
      <c r="C247" s="56"/>
      <c r="D247" s="38" t="s">
        <v>12</v>
      </c>
      <c r="E247" s="13">
        <f>E242+E237</f>
        <v>0</v>
      </c>
      <c r="F247" s="13">
        <f t="shared" ref="F247:I247" si="56">F242+F237</f>
        <v>1515</v>
      </c>
      <c r="G247" s="13">
        <f t="shared" si="56"/>
        <v>1615</v>
      </c>
      <c r="H247" s="13">
        <f t="shared" si="56"/>
        <v>1615</v>
      </c>
      <c r="I247" s="13">
        <f t="shared" si="56"/>
        <v>0</v>
      </c>
      <c r="J247" s="13">
        <f t="shared" si="55"/>
        <v>4745</v>
      </c>
      <c r="K247" s="23"/>
      <c r="L247" s="24"/>
      <c r="M247" s="25"/>
    </row>
    <row r="248" spans="1:24" s="26" customFormat="1" ht="15.95" customHeight="1" x14ac:dyDescent="0.25">
      <c r="A248" s="58"/>
      <c r="B248" s="58"/>
      <c r="C248" s="56"/>
      <c r="D248" s="38" t="s">
        <v>13</v>
      </c>
      <c r="E248" s="13">
        <f t="shared" ref="E248:I248" si="57">E243+E238</f>
        <v>0</v>
      </c>
      <c r="F248" s="13">
        <f t="shared" si="57"/>
        <v>0</v>
      </c>
      <c r="G248" s="13">
        <f t="shared" si="57"/>
        <v>0</v>
      </c>
      <c r="H248" s="13">
        <f t="shared" si="57"/>
        <v>0</v>
      </c>
      <c r="I248" s="13">
        <f t="shared" si="57"/>
        <v>0</v>
      </c>
      <c r="J248" s="13">
        <f t="shared" si="55"/>
        <v>0</v>
      </c>
      <c r="K248" s="23"/>
      <c r="L248" s="24"/>
      <c r="M248" s="25"/>
    </row>
    <row r="249" spans="1:24" s="26" customFormat="1" ht="15.95" customHeight="1" x14ac:dyDescent="0.25">
      <c r="A249" s="58"/>
      <c r="B249" s="58"/>
      <c r="C249" s="56"/>
      <c r="D249" s="38" t="s">
        <v>14</v>
      </c>
      <c r="E249" s="13">
        <f t="shared" ref="E249:I249" si="58">E244+E239</f>
        <v>0</v>
      </c>
      <c r="F249" s="13">
        <f t="shared" si="58"/>
        <v>0</v>
      </c>
      <c r="G249" s="13">
        <f t="shared" si="58"/>
        <v>0</v>
      </c>
      <c r="H249" s="13">
        <f t="shared" si="58"/>
        <v>0</v>
      </c>
      <c r="I249" s="13">
        <f t="shared" si="58"/>
        <v>0</v>
      </c>
      <c r="J249" s="13">
        <f t="shared" si="55"/>
        <v>0</v>
      </c>
      <c r="K249" s="23"/>
      <c r="L249" s="24"/>
      <c r="M249" s="25"/>
    </row>
    <row r="250" spans="1:24" s="26" customFormat="1" ht="15.95" customHeight="1" x14ac:dyDescent="0.25">
      <c r="A250" s="59"/>
      <c r="B250" s="59"/>
      <c r="C250" s="56"/>
      <c r="D250" s="38" t="s">
        <v>15</v>
      </c>
      <c r="E250" s="13">
        <f t="shared" ref="E250:I250" si="59">E245+E240</f>
        <v>0</v>
      </c>
      <c r="F250" s="13">
        <f t="shared" si="59"/>
        <v>0</v>
      </c>
      <c r="G250" s="13">
        <f t="shared" si="59"/>
        <v>0</v>
      </c>
      <c r="H250" s="13">
        <f t="shared" si="59"/>
        <v>0</v>
      </c>
      <c r="I250" s="13">
        <f t="shared" si="59"/>
        <v>0</v>
      </c>
      <c r="J250" s="13">
        <f t="shared" si="55"/>
        <v>0</v>
      </c>
      <c r="K250" s="23"/>
      <c r="L250" s="24"/>
      <c r="M250" s="25"/>
    </row>
    <row r="251" spans="1:24" s="26" customFormat="1" ht="15.75" x14ac:dyDescent="0.25">
      <c r="A251" s="58" t="s">
        <v>72</v>
      </c>
      <c r="B251" s="58" t="s">
        <v>73</v>
      </c>
      <c r="C251" s="57" t="s">
        <v>41</v>
      </c>
      <c r="D251" s="12" t="s">
        <v>20</v>
      </c>
      <c r="E251" s="13">
        <f>SUM(E252:E255)</f>
        <v>0</v>
      </c>
      <c r="F251" s="13">
        <f>SUM(F252:F255)</f>
        <v>2500</v>
      </c>
      <c r="G251" s="13">
        <f>SUM(G252:G255)</f>
        <v>0</v>
      </c>
      <c r="H251" s="13">
        <f>SUM(H252:H255)</f>
        <v>0</v>
      </c>
      <c r="I251" s="13">
        <f>SUM(I252:I255)</f>
        <v>0</v>
      </c>
      <c r="J251" s="13">
        <f t="shared" si="55"/>
        <v>2500</v>
      </c>
      <c r="K251" s="23"/>
      <c r="L251" s="24"/>
      <c r="M251" s="25"/>
      <c r="Q251" s="25"/>
      <c r="R251" s="25"/>
      <c r="S251" s="25"/>
      <c r="T251" s="25"/>
    </row>
    <row r="252" spans="1:24" s="26" customFormat="1" ht="15.75" x14ac:dyDescent="0.25">
      <c r="A252" s="58"/>
      <c r="B252" s="58"/>
      <c r="C252" s="58"/>
      <c r="D252" s="12" t="s">
        <v>12</v>
      </c>
      <c r="E252" s="16"/>
      <c r="F252" s="16">
        <v>2500</v>
      </c>
      <c r="G252" s="16"/>
      <c r="H252" s="16"/>
      <c r="I252" s="16">
        <v>0</v>
      </c>
      <c r="J252" s="13">
        <f t="shared" si="55"/>
        <v>2500</v>
      </c>
      <c r="K252" s="23"/>
      <c r="L252" s="24"/>
      <c r="M252" s="25"/>
    </row>
    <row r="253" spans="1:24" s="26" customFormat="1" ht="15.75" x14ac:dyDescent="0.25">
      <c r="A253" s="58"/>
      <c r="B253" s="58"/>
      <c r="C253" s="58"/>
      <c r="D253" s="12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3">
        <f t="shared" si="55"/>
        <v>0</v>
      </c>
      <c r="K253" s="23"/>
      <c r="L253" s="24"/>
      <c r="M253" s="25"/>
    </row>
    <row r="254" spans="1:24" s="26" customFormat="1" ht="15.75" x14ac:dyDescent="0.25">
      <c r="A254" s="58"/>
      <c r="B254" s="58"/>
      <c r="C254" s="58"/>
      <c r="D254" s="12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3">
        <f t="shared" si="55"/>
        <v>0</v>
      </c>
      <c r="K254" s="23"/>
      <c r="L254" s="24"/>
      <c r="M254" s="25"/>
    </row>
    <row r="255" spans="1:24" s="26" customFormat="1" ht="15.75" x14ac:dyDescent="0.25">
      <c r="A255" s="58"/>
      <c r="B255" s="58"/>
      <c r="C255" s="59"/>
      <c r="D255" s="12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3">
        <f t="shared" si="55"/>
        <v>0</v>
      </c>
      <c r="K255" s="23"/>
      <c r="L255" s="24"/>
      <c r="M255" s="25"/>
      <c r="X255" s="32"/>
    </row>
    <row r="256" spans="1:24" s="26" customFormat="1" ht="15.75" x14ac:dyDescent="0.25">
      <c r="A256" s="58"/>
      <c r="B256" s="58"/>
      <c r="C256" s="57" t="s">
        <v>42</v>
      </c>
      <c r="D256" s="12" t="s">
        <v>20</v>
      </c>
      <c r="E256" s="13">
        <f>SUM(E257:E260)</f>
        <v>0</v>
      </c>
      <c r="F256" s="13">
        <f>SUM(F257:F260)</f>
        <v>50</v>
      </c>
      <c r="G256" s="13">
        <f>SUM(G257:G260)</f>
        <v>100</v>
      </c>
      <c r="H256" s="13">
        <f>SUM(H257:H260)</f>
        <v>100</v>
      </c>
      <c r="I256" s="13">
        <f>SUM(I257:I260)</f>
        <v>0</v>
      </c>
      <c r="J256" s="13">
        <f t="shared" si="55"/>
        <v>250</v>
      </c>
      <c r="K256" s="23"/>
      <c r="L256" s="24"/>
      <c r="M256" s="25"/>
    </row>
    <row r="257" spans="1:14" s="26" customFormat="1" ht="15.75" x14ac:dyDescent="0.25">
      <c r="A257" s="58"/>
      <c r="B257" s="58"/>
      <c r="C257" s="58"/>
      <c r="D257" s="12" t="s">
        <v>12</v>
      </c>
      <c r="E257" s="16"/>
      <c r="F257" s="16">
        <v>50</v>
      </c>
      <c r="G257" s="16">
        <v>100</v>
      </c>
      <c r="H257" s="16">
        <v>100</v>
      </c>
      <c r="I257" s="16">
        <v>0</v>
      </c>
      <c r="J257" s="13">
        <f t="shared" si="55"/>
        <v>250</v>
      </c>
      <c r="K257" s="23"/>
      <c r="L257" s="24"/>
      <c r="M257" s="25"/>
    </row>
    <row r="258" spans="1:14" s="26" customFormat="1" ht="15.75" x14ac:dyDescent="0.25">
      <c r="A258" s="58"/>
      <c r="B258" s="58"/>
      <c r="C258" s="58"/>
      <c r="D258" s="12" t="s">
        <v>13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3">
        <f t="shared" si="55"/>
        <v>0</v>
      </c>
      <c r="K258" s="23"/>
      <c r="L258" s="24"/>
      <c r="M258" s="25"/>
    </row>
    <row r="259" spans="1:14" s="26" customFormat="1" ht="15.75" x14ac:dyDescent="0.25">
      <c r="A259" s="58"/>
      <c r="B259" s="58"/>
      <c r="C259" s="58"/>
      <c r="D259" s="12" t="s">
        <v>14</v>
      </c>
      <c r="E259" s="16">
        <v>0</v>
      </c>
      <c r="F259" s="16">
        <v>0</v>
      </c>
      <c r="G259" s="16">
        <v>0</v>
      </c>
      <c r="H259" s="16">
        <v>0</v>
      </c>
      <c r="I259" s="16">
        <v>0</v>
      </c>
      <c r="J259" s="13">
        <f t="shared" si="55"/>
        <v>0</v>
      </c>
      <c r="K259" s="23"/>
      <c r="L259" s="24"/>
      <c r="M259" s="25"/>
    </row>
    <row r="260" spans="1:14" s="26" customFormat="1" ht="15.75" x14ac:dyDescent="0.25">
      <c r="A260" s="58"/>
      <c r="B260" s="58"/>
      <c r="C260" s="59"/>
      <c r="D260" s="33" t="s">
        <v>15</v>
      </c>
      <c r="E260" s="16">
        <v>0</v>
      </c>
      <c r="F260" s="16">
        <v>0</v>
      </c>
      <c r="G260" s="16">
        <v>0</v>
      </c>
      <c r="H260" s="16">
        <v>0</v>
      </c>
      <c r="I260" s="16">
        <v>0</v>
      </c>
      <c r="J260" s="13">
        <f t="shared" si="55"/>
        <v>0</v>
      </c>
      <c r="K260" s="23"/>
      <c r="L260" s="24"/>
      <c r="M260" s="25"/>
    </row>
    <row r="261" spans="1:14" s="26" customFormat="1" ht="15.75" x14ac:dyDescent="0.25">
      <c r="A261" s="58"/>
      <c r="B261" s="58"/>
      <c r="C261" s="57" t="s">
        <v>69</v>
      </c>
      <c r="D261" s="12" t="s">
        <v>20</v>
      </c>
      <c r="E261" s="13">
        <f>SUM(E262:E265)</f>
        <v>0</v>
      </c>
      <c r="F261" s="13">
        <f>SUM(F262:F265)</f>
        <v>500</v>
      </c>
      <c r="G261" s="13">
        <f>SUM(G262:G265)</f>
        <v>500</v>
      </c>
      <c r="H261" s="13">
        <f>SUM(H262:H265)</f>
        <v>500</v>
      </c>
      <c r="I261" s="13">
        <f>SUM(I262:I265)</f>
        <v>0</v>
      </c>
      <c r="J261" s="13">
        <f t="shared" si="55"/>
        <v>1500</v>
      </c>
      <c r="K261" s="23"/>
      <c r="L261" s="24"/>
      <c r="M261" s="25"/>
      <c r="N261" s="34"/>
    </row>
    <row r="262" spans="1:14" s="26" customFormat="1" ht="15.75" x14ac:dyDescent="0.25">
      <c r="A262" s="58"/>
      <c r="B262" s="58"/>
      <c r="C262" s="58"/>
      <c r="D262" s="12" t="s">
        <v>12</v>
      </c>
      <c r="E262" s="16"/>
      <c r="F262" s="16">
        <v>500</v>
      </c>
      <c r="G262" s="16">
        <v>500</v>
      </c>
      <c r="H262" s="16">
        <v>500</v>
      </c>
      <c r="I262" s="16">
        <v>0</v>
      </c>
      <c r="J262" s="13">
        <f t="shared" si="55"/>
        <v>1500</v>
      </c>
      <c r="K262" s="23"/>
      <c r="L262" s="24"/>
      <c r="M262" s="25"/>
      <c r="N262" s="34"/>
    </row>
    <row r="263" spans="1:14" s="26" customFormat="1" ht="15.75" x14ac:dyDescent="0.25">
      <c r="A263" s="58"/>
      <c r="B263" s="58"/>
      <c r="C263" s="58"/>
      <c r="D263" s="12" t="s">
        <v>13</v>
      </c>
      <c r="E263" s="16">
        <v>0</v>
      </c>
      <c r="F263" s="20">
        <v>0</v>
      </c>
      <c r="G263" s="20">
        <v>0</v>
      </c>
      <c r="H263" s="20">
        <v>0</v>
      </c>
      <c r="I263" s="16">
        <v>0</v>
      </c>
      <c r="J263" s="13">
        <f t="shared" si="55"/>
        <v>0</v>
      </c>
      <c r="K263" s="23"/>
      <c r="L263" s="24"/>
      <c r="M263" s="25"/>
      <c r="N263" s="34"/>
    </row>
    <row r="264" spans="1:14" s="26" customFormat="1" ht="15.75" x14ac:dyDescent="0.25">
      <c r="A264" s="58"/>
      <c r="B264" s="58"/>
      <c r="C264" s="58"/>
      <c r="D264" s="12" t="s">
        <v>14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3">
        <f t="shared" si="55"/>
        <v>0</v>
      </c>
      <c r="K264" s="23"/>
      <c r="L264" s="24"/>
      <c r="M264" s="25"/>
      <c r="N264" s="34"/>
    </row>
    <row r="265" spans="1:14" s="26" customFormat="1" ht="15.75" x14ac:dyDescent="0.25">
      <c r="A265" s="58"/>
      <c r="B265" s="58"/>
      <c r="C265" s="59"/>
      <c r="D265" s="12" t="s">
        <v>15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3">
        <f t="shared" si="55"/>
        <v>0</v>
      </c>
      <c r="K265" s="23"/>
      <c r="L265" s="24"/>
      <c r="M265" s="35"/>
      <c r="N265" s="34"/>
    </row>
    <row r="266" spans="1:14" s="37" customFormat="1" ht="15.75" x14ac:dyDescent="0.25">
      <c r="A266" s="58"/>
      <c r="B266" s="58"/>
      <c r="C266" s="55" t="s">
        <v>44</v>
      </c>
      <c r="D266" s="36" t="s">
        <v>20</v>
      </c>
      <c r="E266" s="13">
        <f>SUM(E267:E270)</f>
        <v>0</v>
      </c>
      <c r="F266" s="13">
        <f>SUM(F267:F270)</f>
        <v>125</v>
      </c>
      <c r="G266" s="13">
        <f>SUM(G267:G270)</f>
        <v>125</v>
      </c>
      <c r="H266" s="13">
        <f>SUM(H267:H270)</f>
        <v>125</v>
      </c>
      <c r="I266" s="13">
        <f>SUM(I267:I270)</f>
        <v>0</v>
      </c>
      <c r="J266" s="13">
        <f t="shared" si="55"/>
        <v>375</v>
      </c>
    </row>
    <row r="267" spans="1:14" s="37" customFormat="1" ht="15.75" x14ac:dyDescent="0.25">
      <c r="A267" s="58"/>
      <c r="B267" s="58"/>
      <c r="C267" s="55"/>
      <c r="D267" s="36" t="s">
        <v>12</v>
      </c>
      <c r="E267" s="16">
        <v>0</v>
      </c>
      <c r="F267" s="16">
        <v>125</v>
      </c>
      <c r="G267" s="16">
        <v>125</v>
      </c>
      <c r="H267" s="16">
        <v>125</v>
      </c>
      <c r="I267" s="16">
        <v>0</v>
      </c>
      <c r="J267" s="13">
        <f t="shared" si="55"/>
        <v>375</v>
      </c>
    </row>
    <row r="268" spans="1:14" s="37" customFormat="1" ht="15.75" x14ac:dyDescent="0.25">
      <c r="A268" s="58"/>
      <c r="B268" s="58"/>
      <c r="C268" s="55"/>
      <c r="D268" s="36" t="s">
        <v>13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3">
        <f t="shared" si="55"/>
        <v>0</v>
      </c>
    </row>
    <row r="269" spans="1:14" s="37" customFormat="1" ht="15.75" x14ac:dyDescent="0.25">
      <c r="A269" s="58"/>
      <c r="B269" s="58"/>
      <c r="C269" s="55"/>
      <c r="D269" s="36" t="s">
        <v>14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3">
        <f t="shared" si="55"/>
        <v>0</v>
      </c>
    </row>
    <row r="270" spans="1:14" s="37" customFormat="1" ht="15.75" x14ac:dyDescent="0.25">
      <c r="A270" s="58"/>
      <c r="B270" s="58"/>
      <c r="C270" s="55"/>
      <c r="D270" s="36" t="s">
        <v>15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3">
        <f t="shared" si="55"/>
        <v>0</v>
      </c>
    </row>
    <row r="271" spans="1:14" s="37" customFormat="1" ht="15.75" x14ac:dyDescent="0.25">
      <c r="A271" s="58"/>
      <c r="B271" s="58"/>
      <c r="C271" s="55" t="s">
        <v>45</v>
      </c>
      <c r="D271" s="36" t="s">
        <v>20</v>
      </c>
      <c r="E271" s="13">
        <f>SUM(E272:E275)</f>
        <v>0</v>
      </c>
      <c r="F271" s="13">
        <f>SUM(F272:F275)</f>
        <v>30</v>
      </c>
      <c r="G271" s="13">
        <f>SUM(G272:G275)</f>
        <v>0</v>
      </c>
      <c r="H271" s="13">
        <f>SUM(H272:H275)</f>
        <v>0</v>
      </c>
      <c r="I271" s="13">
        <f>SUM(I272:I275)</f>
        <v>0</v>
      </c>
      <c r="J271" s="13">
        <f t="shared" si="55"/>
        <v>30</v>
      </c>
    </row>
    <row r="272" spans="1:14" s="37" customFormat="1" ht="15.75" x14ac:dyDescent="0.25">
      <c r="A272" s="58"/>
      <c r="B272" s="58"/>
      <c r="C272" s="55"/>
      <c r="D272" s="36" t="s">
        <v>12</v>
      </c>
      <c r="E272" s="16">
        <v>0</v>
      </c>
      <c r="F272" s="16">
        <v>30</v>
      </c>
      <c r="G272" s="16">
        <v>0</v>
      </c>
      <c r="H272" s="16">
        <v>0</v>
      </c>
      <c r="I272" s="16">
        <v>0</v>
      </c>
      <c r="J272" s="13">
        <f t="shared" si="55"/>
        <v>30</v>
      </c>
    </row>
    <row r="273" spans="1:10" s="37" customFormat="1" ht="15.75" x14ac:dyDescent="0.25">
      <c r="A273" s="58"/>
      <c r="B273" s="58"/>
      <c r="C273" s="55"/>
      <c r="D273" s="36" t="s">
        <v>13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3">
        <f t="shared" si="55"/>
        <v>0</v>
      </c>
    </row>
    <row r="274" spans="1:10" s="37" customFormat="1" ht="15.75" x14ac:dyDescent="0.25">
      <c r="A274" s="58"/>
      <c r="B274" s="58"/>
      <c r="C274" s="55"/>
      <c r="D274" s="36" t="s">
        <v>14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3">
        <f t="shared" si="55"/>
        <v>0</v>
      </c>
    </row>
    <row r="275" spans="1:10" s="37" customFormat="1" ht="15.75" x14ac:dyDescent="0.25">
      <c r="A275" s="58"/>
      <c r="B275" s="58"/>
      <c r="C275" s="55"/>
      <c r="D275" s="36" t="s">
        <v>15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3">
        <f t="shared" si="55"/>
        <v>0</v>
      </c>
    </row>
    <row r="276" spans="1:10" s="37" customFormat="1" ht="15.75" x14ac:dyDescent="0.25">
      <c r="A276" s="58"/>
      <c r="B276" s="58"/>
      <c r="C276" s="55" t="s">
        <v>46</v>
      </c>
      <c r="D276" s="36" t="s">
        <v>20</v>
      </c>
      <c r="E276" s="13">
        <f>SUM(E277:E280)</f>
        <v>0</v>
      </c>
      <c r="F276" s="13">
        <f>SUM(F277:F280)</f>
        <v>30</v>
      </c>
      <c r="G276" s="13">
        <f>SUM(G277:G280)</f>
        <v>80</v>
      </c>
      <c r="H276" s="13">
        <f>SUM(H277:H280)</f>
        <v>80</v>
      </c>
      <c r="I276" s="13">
        <f>SUM(I277:I280)</f>
        <v>0</v>
      </c>
      <c r="J276" s="13">
        <f t="shared" si="55"/>
        <v>190</v>
      </c>
    </row>
    <row r="277" spans="1:10" s="37" customFormat="1" ht="15.75" x14ac:dyDescent="0.25">
      <c r="A277" s="58"/>
      <c r="B277" s="58"/>
      <c r="C277" s="55"/>
      <c r="D277" s="36" t="s">
        <v>12</v>
      </c>
      <c r="E277" s="16">
        <v>0</v>
      </c>
      <c r="F277" s="16">
        <v>30</v>
      </c>
      <c r="G277" s="16">
        <v>80</v>
      </c>
      <c r="H277" s="16">
        <v>80</v>
      </c>
      <c r="I277" s="16">
        <v>0</v>
      </c>
      <c r="J277" s="13">
        <f t="shared" si="55"/>
        <v>190</v>
      </c>
    </row>
    <row r="278" spans="1:10" s="37" customFormat="1" ht="15.75" x14ac:dyDescent="0.25">
      <c r="A278" s="58"/>
      <c r="B278" s="58"/>
      <c r="C278" s="55"/>
      <c r="D278" s="36" t="s">
        <v>13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3">
        <f t="shared" si="55"/>
        <v>0</v>
      </c>
    </row>
    <row r="279" spans="1:10" s="37" customFormat="1" ht="15.75" x14ac:dyDescent="0.25">
      <c r="A279" s="58"/>
      <c r="B279" s="58"/>
      <c r="C279" s="55"/>
      <c r="D279" s="36" t="s">
        <v>14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3">
        <f t="shared" si="55"/>
        <v>0</v>
      </c>
    </row>
    <row r="280" spans="1:10" s="37" customFormat="1" ht="15.75" x14ac:dyDescent="0.25">
      <c r="A280" s="58"/>
      <c r="B280" s="58"/>
      <c r="C280" s="55"/>
      <c r="D280" s="36" t="s">
        <v>15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3">
        <f t="shared" si="55"/>
        <v>0</v>
      </c>
    </row>
    <row r="281" spans="1:10" s="37" customFormat="1" ht="15.75" x14ac:dyDescent="0.25">
      <c r="A281" s="58"/>
      <c r="B281" s="58"/>
      <c r="C281" s="55" t="s">
        <v>47</v>
      </c>
      <c r="D281" s="36" t="s">
        <v>20</v>
      </c>
      <c r="E281" s="13">
        <f>SUM(E282:E285)</f>
        <v>0</v>
      </c>
      <c r="F281" s="13">
        <f>SUM(F282:F285)</f>
        <v>30</v>
      </c>
      <c r="G281" s="13">
        <f>SUM(G282:G285)</f>
        <v>30</v>
      </c>
      <c r="H281" s="13">
        <f>SUM(H282:H285)</f>
        <v>30</v>
      </c>
      <c r="I281" s="13">
        <f>SUM(I282:I285)</f>
        <v>0</v>
      </c>
      <c r="J281" s="13">
        <f t="shared" si="55"/>
        <v>90</v>
      </c>
    </row>
    <row r="282" spans="1:10" s="37" customFormat="1" ht="15.75" x14ac:dyDescent="0.25">
      <c r="A282" s="58"/>
      <c r="B282" s="58"/>
      <c r="C282" s="55"/>
      <c r="D282" s="36" t="s">
        <v>12</v>
      </c>
      <c r="E282" s="16">
        <v>0</v>
      </c>
      <c r="F282" s="16">
        <v>30</v>
      </c>
      <c r="G282" s="16">
        <v>30</v>
      </c>
      <c r="H282" s="16">
        <v>30</v>
      </c>
      <c r="I282" s="16">
        <v>0</v>
      </c>
      <c r="J282" s="13">
        <f t="shared" si="55"/>
        <v>90</v>
      </c>
    </row>
    <row r="283" spans="1:10" s="37" customFormat="1" ht="15.75" x14ac:dyDescent="0.25">
      <c r="A283" s="58"/>
      <c r="B283" s="58"/>
      <c r="C283" s="55"/>
      <c r="D283" s="36" t="s">
        <v>13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3">
        <f t="shared" si="55"/>
        <v>0</v>
      </c>
    </row>
    <row r="284" spans="1:10" s="37" customFormat="1" ht="15.75" x14ac:dyDescent="0.25">
      <c r="A284" s="58"/>
      <c r="B284" s="58"/>
      <c r="C284" s="55"/>
      <c r="D284" s="36" t="s">
        <v>14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3">
        <f t="shared" si="55"/>
        <v>0</v>
      </c>
    </row>
    <row r="285" spans="1:10" s="37" customFormat="1" ht="15.75" x14ac:dyDescent="0.25">
      <c r="A285" s="58"/>
      <c r="B285" s="58"/>
      <c r="C285" s="55"/>
      <c r="D285" s="36" t="s">
        <v>15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3">
        <f t="shared" si="55"/>
        <v>0</v>
      </c>
    </row>
    <row r="286" spans="1:10" s="37" customFormat="1" ht="15.75" x14ac:dyDescent="0.25">
      <c r="A286" s="58"/>
      <c r="B286" s="58"/>
      <c r="C286" s="55" t="s">
        <v>48</v>
      </c>
      <c r="D286" s="36" t="s">
        <v>20</v>
      </c>
      <c r="E286" s="13">
        <f>SUM(E287:E290)</f>
        <v>0</v>
      </c>
      <c r="F286" s="13">
        <f>SUM(F287:F290)</f>
        <v>90</v>
      </c>
      <c r="G286" s="13">
        <f>SUM(G287:G290)</f>
        <v>90</v>
      </c>
      <c r="H286" s="13">
        <f>SUM(H287:H290)</f>
        <v>90</v>
      </c>
      <c r="I286" s="13">
        <f>SUM(I287:I290)</f>
        <v>0</v>
      </c>
      <c r="J286" s="13">
        <f t="shared" si="55"/>
        <v>270</v>
      </c>
    </row>
    <row r="287" spans="1:10" s="37" customFormat="1" ht="15.75" x14ac:dyDescent="0.25">
      <c r="A287" s="58"/>
      <c r="B287" s="58"/>
      <c r="C287" s="55"/>
      <c r="D287" s="36" t="s">
        <v>12</v>
      </c>
      <c r="E287" s="16">
        <v>0</v>
      </c>
      <c r="F287" s="16">
        <v>90</v>
      </c>
      <c r="G287" s="16">
        <v>90</v>
      </c>
      <c r="H287" s="16">
        <v>90</v>
      </c>
      <c r="I287" s="16">
        <v>0</v>
      </c>
      <c r="J287" s="13">
        <f t="shared" si="55"/>
        <v>270</v>
      </c>
    </row>
    <row r="288" spans="1:10" s="37" customFormat="1" ht="15.75" x14ac:dyDescent="0.25">
      <c r="A288" s="58"/>
      <c r="B288" s="58"/>
      <c r="C288" s="55"/>
      <c r="D288" s="36" t="s">
        <v>13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3">
        <f t="shared" si="55"/>
        <v>0</v>
      </c>
    </row>
    <row r="289" spans="1:53" s="37" customFormat="1" ht="15.75" x14ac:dyDescent="0.25">
      <c r="A289" s="58"/>
      <c r="B289" s="58"/>
      <c r="C289" s="55"/>
      <c r="D289" s="36" t="s">
        <v>14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3">
        <f t="shared" si="55"/>
        <v>0</v>
      </c>
    </row>
    <row r="290" spans="1:53" s="37" customFormat="1" ht="15.75" x14ac:dyDescent="0.25">
      <c r="A290" s="58"/>
      <c r="B290" s="58"/>
      <c r="C290" s="55"/>
      <c r="D290" s="36" t="s">
        <v>15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3">
        <f t="shared" si="55"/>
        <v>0</v>
      </c>
    </row>
    <row r="291" spans="1:53" s="37" customFormat="1" ht="15.75" x14ac:dyDescent="0.25">
      <c r="A291" s="58"/>
      <c r="B291" s="58"/>
      <c r="C291" s="55" t="s">
        <v>49</v>
      </c>
      <c r="D291" s="36" t="s">
        <v>20</v>
      </c>
      <c r="E291" s="13">
        <f>SUM(E292:E295)</f>
        <v>0</v>
      </c>
      <c r="F291" s="13">
        <f>SUM(F292:F295)</f>
        <v>10</v>
      </c>
      <c r="G291" s="13">
        <f>SUM(G292:G295)</f>
        <v>10</v>
      </c>
      <c r="H291" s="13">
        <f>SUM(H292:H295)</f>
        <v>10</v>
      </c>
      <c r="I291" s="13">
        <f>SUM(I292:I295)</f>
        <v>0</v>
      </c>
      <c r="J291" s="13">
        <f t="shared" si="55"/>
        <v>30</v>
      </c>
    </row>
    <row r="292" spans="1:53" s="37" customFormat="1" ht="15.75" x14ac:dyDescent="0.25">
      <c r="A292" s="58"/>
      <c r="B292" s="58"/>
      <c r="C292" s="55"/>
      <c r="D292" s="36" t="s">
        <v>12</v>
      </c>
      <c r="E292" s="16">
        <v>0</v>
      </c>
      <c r="F292" s="16">
        <v>10</v>
      </c>
      <c r="G292" s="16">
        <v>10</v>
      </c>
      <c r="H292" s="16">
        <v>10</v>
      </c>
      <c r="I292" s="16">
        <v>0</v>
      </c>
      <c r="J292" s="13">
        <f t="shared" si="55"/>
        <v>30</v>
      </c>
    </row>
    <row r="293" spans="1:53" s="37" customFormat="1" ht="15.75" x14ac:dyDescent="0.25">
      <c r="A293" s="58"/>
      <c r="B293" s="58"/>
      <c r="C293" s="55"/>
      <c r="D293" s="36" t="s">
        <v>13</v>
      </c>
      <c r="E293" s="16">
        <v>0</v>
      </c>
      <c r="F293" s="16">
        <v>0</v>
      </c>
      <c r="G293" s="16">
        <v>0</v>
      </c>
      <c r="H293" s="16">
        <v>0</v>
      </c>
      <c r="I293" s="16">
        <v>0</v>
      </c>
      <c r="J293" s="13">
        <f t="shared" si="55"/>
        <v>0</v>
      </c>
    </row>
    <row r="294" spans="1:53" s="37" customFormat="1" ht="15.75" x14ac:dyDescent="0.25">
      <c r="A294" s="58"/>
      <c r="B294" s="58"/>
      <c r="C294" s="55"/>
      <c r="D294" s="36" t="s">
        <v>14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3">
        <f t="shared" si="55"/>
        <v>0</v>
      </c>
    </row>
    <row r="295" spans="1:53" s="37" customFormat="1" ht="15.75" x14ac:dyDescent="0.25">
      <c r="A295" s="58"/>
      <c r="B295" s="58"/>
      <c r="C295" s="55"/>
      <c r="D295" s="36" t="s">
        <v>15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3">
        <f t="shared" si="55"/>
        <v>0</v>
      </c>
    </row>
    <row r="296" spans="1:53" s="37" customFormat="1" ht="15.75" x14ac:dyDescent="0.25">
      <c r="A296" s="58"/>
      <c r="B296" s="58"/>
      <c r="C296" s="55" t="s">
        <v>50</v>
      </c>
      <c r="D296" s="36" t="s">
        <v>20</v>
      </c>
      <c r="E296" s="13">
        <f>SUM(E297:E300)</f>
        <v>0</v>
      </c>
      <c r="F296" s="13">
        <f>SUM(F297:F300)</f>
        <v>20</v>
      </c>
      <c r="G296" s="13">
        <f>SUM(G297:G300)</f>
        <v>0</v>
      </c>
      <c r="H296" s="13">
        <f>SUM(H297:H300)</f>
        <v>0</v>
      </c>
      <c r="I296" s="13">
        <f>SUM(I297:I300)</f>
        <v>0</v>
      </c>
      <c r="J296" s="13">
        <f t="shared" si="55"/>
        <v>20</v>
      </c>
    </row>
    <row r="297" spans="1:53" s="37" customFormat="1" ht="15.75" x14ac:dyDescent="0.25">
      <c r="A297" s="58"/>
      <c r="B297" s="58"/>
      <c r="C297" s="55"/>
      <c r="D297" s="36" t="s">
        <v>12</v>
      </c>
      <c r="E297" s="16">
        <v>0</v>
      </c>
      <c r="F297" s="16">
        <v>20</v>
      </c>
      <c r="G297" s="16"/>
      <c r="H297" s="16"/>
      <c r="I297" s="16">
        <v>0</v>
      </c>
      <c r="J297" s="13">
        <f t="shared" si="55"/>
        <v>20</v>
      </c>
    </row>
    <row r="298" spans="1:53" s="37" customFormat="1" ht="15.75" x14ac:dyDescent="0.25">
      <c r="A298" s="58"/>
      <c r="B298" s="58"/>
      <c r="C298" s="55"/>
      <c r="D298" s="36" t="s">
        <v>13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3">
        <f t="shared" si="55"/>
        <v>0</v>
      </c>
    </row>
    <row r="299" spans="1:53" s="37" customFormat="1" ht="15.75" x14ac:dyDescent="0.25">
      <c r="A299" s="58"/>
      <c r="B299" s="58"/>
      <c r="C299" s="55"/>
      <c r="D299" s="36" t="s">
        <v>14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3">
        <f t="shared" si="55"/>
        <v>0</v>
      </c>
    </row>
    <row r="300" spans="1:53" s="37" customFormat="1" ht="15.75" x14ac:dyDescent="0.25">
      <c r="A300" s="58"/>
      <c r="B300" s="58"/>
      <c r="C300" s="55"/>
      <c r="D300" s="36" t="s">
        <v>15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3">
        <f t="shared" si="55"/>
        <v>0</v>
      </c>
    </row>
    <row r="301" spans="1:53" s="27" customFormat="1" ht="15.95" customHeight="1" x14ac:dyDescent="0.25">
      <c r="A301" s="58"/>
      <c r="B301" s="58"/>
      <c r="C301" s="56" t="s">
        <v>17</v>
      </c>
      <c r="D301" s="38" t="s">
        <v>20</v>
      </c>
      <c r="E301" s="13">
        <f>SUM(E302:E305)</f>
        <v>0</v>
      </c>
      <c r="F301" s="17">
        <f>SUM(F302:F305)</f>
        <v>3385</v>
      </c>
      <c r="G301" s="13">
        <f>SUM(G302:G305)</f>
        <v>935</v>
      </c>
      <c r="H301" s="13">
        <f>SUM(H302:H305)</f>
        <v>935</v>
      </c>
      <c r="I301" s="13">
        <f>SUM(I302:I305)</f>
        <v>0</v>
      </c>
      <c r="J301" s="13">
        <f t="shared" si="55"/>
        <v>5255</v>
      </c>
      <c r="K301" s="23"/>
      <c r="L301" s="24"/>
      <c r="M301" s="25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</row>
    <row r="302" spans="1:53" s="26" customFormat="1" ht="15.95" customHeight="1" x14ac:dyDescent="0.25">
      <c r="A302" s="58"/>
      <c r="B302" s="58"/>
      <c r="C302" s="56"/>
      <c r="D302" s="38" t="s">
        <v>12</v>
      </c>
      <c r="E302" s="13">
        <f>E252+E257+E262+E297+E292+E287+E282+E277+E272+E267</f>
        <v>0</v>
      </c>
      <c r="F302" s="13">
        <f t="shared" ref="F302:I302" si="60">F252+F257+F262+F297+F292+F287+F282+F277+F272+F267</f>
        <v>3385</v>
      </c>
      <c r="G302" s="13">
        <f t="shared" si="60"/>
        <v>935</v>
      </c>
      <c r="H302" s="13">
        <f t="shared" si="60"/>
        <v>935</v>
      </c>
      <c r="I302" s="13">
        <f t="shared" si="60"/>
        <v>0</v>
      </c>
      <c r="J302" s="13">
        <f t="shared" si="55"/>
        <v>5255</v>
      </c>
      <c r="K302" s="23"/>
      <c r="L302" s="31"/>
      <c r="M302" s="25"/>
    </row>
    <row r="303" spans="1:53" s="26" customFormat="1" ht="15.95" customHeight="1" x14ac:dyDescent="0.25">
      <c r="A303" s="58"/>
      <c r="B303" s="58"/>
      <c r="C303" s="56"/>
      <c r="D303" s="38" t="s">
        <v>13</v>
      </c>
      <c r="E303" s="13">
        <f t="shared" ref="E303:I305" si="61">E253+E258+E263+E298+E293+E288+E283+E278+E273+E268</f>
        <v>0</v>
      </c>
      <c r="F303" s="13">
        <f t="shared" si="61"/>
        <v>0</v>
      </c>
      <c r="G303" s="13">
        <f t="shared" si="61"/>
        <v>0</v>
      </c>
      <c r="H303" s="13">
        <f t="shared" si="61"/>
        <v>0</v>
      </c>
      <c r="I303" s="13">
        <f t="shared" si="61"/>
        <v>0</v>
      </c>
      <c r="J303" s="13">
        <f t="shared" si="55"/>
        <v>0</v>
      </c>
      <c r="K303" s="23"/>
      <c r="L303" s="24"/>
      <c r="M303" s="25"/>
      <c r="N303" s="32"/>
    </row>
    <row r="304" spans="1:53" s="26" customFormat="1" ht="15.95" customHeight="1" x14ac:dyDescent="0.25">
      <c r="A304" s="58"/>
      <c r="B304" s="58"/>
      <c r="C304" s="56"/>
      <c r="D304" s="38" t="s">
        <v>14</v>
      </c>
      <c r="E304" s="13">
        <f t="shared" si="61"/>
        <v>0</v>
      </c>
      <c r="F304" s="13">
        <f t="shared" si="61"/>
        <v>0</v>
      </c>
      <c r="G304" s="13">
        <f t="shared" si="61"/>
        <v>0</v>
      </c>
      <c r="H304" s="13">
        <f t="shared" si="61"/>
        <v>0</v>
      </c>
      <c r="I304" s="13">
        <f t="shared" si="61"/>
        <v>0</v>
      </c>
      <c r="J304" s="13">
        <f t="shared" si="55"/>
        <v>0</v>
      </c>
      <c r="K304" s="23"/>
      <c r="L304" s="24"/>
      <c r="M304" s="25"/>
    </row>
    <row r="305" spans="1:13" s="26" customFormat="1" ht="15.95" customHeight="1" x14ac:dyDescent="0.25">
      <c r="A305" s="59"/>
      <c r="B305" s="59"/>
      <c r="C305" s="56"/>
      <c r="D305" s="38" t="s">
        <v>15</v>
      </c>
      <c r="E305" s="13">
        <f t="shared" si="61"/>
        <v>0</v>
      </c>
      <c r="F305" s="13">
        <f t="shared" si="61"/>
        <v>0</v>
      </c>
      <c r="G305" s="13">
        <f t="shared" si="61"/>
        <v>0</v>
      </c>
      <c r="H305" s="13">
        <f t="shared" si="61"/>
        <v>0</v>
      </c>
      <c r="I305" s="13">
        <f t="shared" si="61"/>
        <v>0</v>
      </c>
      <c r="J305" s="13">
        <f t="shared" ref="J305" si="62">SUM(E305:I305)</f>
        <v>0</v>
      </c>
      <c r="K305" s="23"/>
      <c r="L305" s="24"/>
      <c r="M305" s="25"/>
    </row>
    <row r="306" spans="1:13" s="26" customFormat="1" ht="22.5" customHeight="1" x14ac:dyDescent="0.25">
      <c r="A306" s="57" t="s">
        <v>51</v>
      </c>
      <c r="B306" s="57" t="s">
        <v>52</v>
      </c>
      <c r="C306" s="57" t="s">
        <v>16</v>
      </c>
      <c r="D306" s="38" t="s">
        <v>20</v>
      </c>
      <c r="E306" s="13">
        <f>SUM(E307:E310)</f>
        <v>944.6</v>
      </c>
      <c r="F306" s="13">
        <f>SUM(F307:F310)</f>
        <v>0</v>
      </c>
      <c r="G306" s="13">
        <f>SUM(G307:G310)</f>
        <v>0</v>
      </c>
      <c r="H306" s="13">
        <f>SUM(H307:H310)</f>
        <v>0</v>
      </c>
      <c r="I306" s="13">
        <f>SUM(I307:I310)</f>
        <v>0</v>
      </c>
      <c r="J306" s="13">
        <f t="shared" si="8"/>
        <v>944.6</v>
      </c>
      <c r="K306" s="23"/>
      <c r="L306" s="24"/>
      <c r="M306" s="25"/>
    </row>
    <row r="307" spans="1:13" s="26" customFormat="1" ht="24" customHeight="1" x14ac:dyDescent="0.25">
      <c r="A307" s="58"/>
      <c r="B307" s="58"/>
      <c r="C307" s="58"/>
      <c r="D307" s="38" t="s">
        <v>12</v>
      </c>
      <c r="E307" s="16">
        <v>944.6</v>
      </c>
      <c r="F307" s="16">
        <v>0</v>
      </c>
      <c r="G307" s="16">
        <v>0</v>
      </c>
      <c r="H307" s="16">
        <v>0</v>
      </c>
      <c r="I307" s="16">
        <v>0</v>
      </c>
      <c r="J307" s="13">
        <f t="shared" si="8"/>
        <v>944.6</v>
      </c>
      <c r="K307" s="23"/>
      <c r="L307" s="24"/>
      <c r="M307" s="25"/>
    </row>
    <row r="308" spans="1:13" s="26" customFormat="1" ht="25.5" customHeight="1" x14ac:dyDescent="0.25">
      <c r="A308" s="58"/>
      <c r="B308" s="58"/>
      <c r="C308" s="58"/>
      <c r="D308" s="38" t="s">
        <v>13</v>
      </c>
      <c r="E308" s="16">
        <v>0</v>
      </c>
      <c r="F308" s="16">
        <v>0</v>
      </c>
      <c r="G308" s="16">
        <v>0</v>
      </c>
      <c r="H308" s="16">
        <v>0</v>
      </c>
      <c r="I308" s="16">
        <v>0</v>
      </c>
      <c r="J308" s="13">
        <f t="shared" si="8"/>
        <v>0</v>
      </c>
      <c r="K308" s="23"/>
      <c r="L308" s="24"/>
      <c r="M308" s="25"/>
    </row>
    <row r="309" spans="1:13" s="26" customFormat="1" ht="25.5" customHeight="1" x14ac:dyDescent="0.25">
      <c r="A309" s="58"/>
      <c r="B309" s="58"/>
      <c r="C309" s="58"/>
      <c r="D309" s="38" t="s">
        <v>14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3">
        <f t="shared" si="8"/>
        <v>0</v>
      </c>
      <c r="K309" s="23"/>
      <c r="L309" s="24"/>
      <c r="M309" s="25"/>
    </row>
    <row r="310" spans="1:13" s="26" customFormat="1" ht="25.5" customHeight="1" x14ac:dyDescent="0.25">
      <c r="A310" s="58"/>
      <c r="B310" s="58"/>
      <c r="C310" s="59"/>
      <c r="D310" s="38" t="s">
        <v>15</v>
      </c>
      <c r="E310" s="16">
        <v>0</v>
      </c>
      <c r="F310" s="16">
        <v>0</v>
      </c>
      <c r="G310" s="16">
        <v>0</v>
      </c>
      <c r="H310" s="16">
        <v>0</v>
      </c>
      <c r="I310" s="16">
        <v>0</v>
      </c>
      <c r="J310" s="13">
        <f t="shared" si="8"/>
        <v>0</v>
      </c>
      <c r="K310" s="23"/>
      <c r="L310" s="24"/>
      <c r="M310" s="25"/>
    </row>
    <row r="311" spans="1:13" s="26" customFormat="1" ht="22.5" customHeight="1" x14ac:dyDescent="0.25">
      <c r="A311" s="58"/>
      <c r="B311" s="58"/>
      <c r="C311" s="56" t="s">
        <v>53</v>
      </c>
      <c r="D311" s="38" t="s">
        <v>20</v>
      </c>
      <c r="E311" s="13">
        <f>SUM(E312:E315)</f>
        <v>1161.9000000000001</v>
      </c>
      <c r="F311" s="13">
        <f>SUM(F312:F315)</f>
        <v>1000</v>
      </c>
      <c r="G311" s="13">
        <f>SUM(G312:G315)</f>
        <v>1000</v>
      </c>
      <c r="H311" s="13">
        <f>SUM(H312:H315)</f>
        <v>1000</v>
      </c>
      <c r="I311" s="13">
        <f>SUM(I312:I315)</f>
        <v>0</v>
      </c>
      <c r="J311" s="13">
        <f t="shared" si="8"/>
        <v>4161.8999999999996</v>
      </c>
      <c r="K311" s="23"/>
      <c r="L311" s="24"/>
      <c r="M311" s="25"/>
    </row>
    <row r="312" spans="1:13" s="26" customFormat="1" ht="21" customHeight="1" x14ac:dyDescent="0.25">
      <c r="A312" s="58"/>
      <c r="B312" s="58"/>
      <c r="C312" s="56"/>
      <c r="D312" s="38" t="s">
        <v>12</v>
      </c>
      <c r="E312" s="16">
        <v>1161.9000000000001</v>
      </c>
      <c r="F312" s="16">
        <v>1000</v>
      </c>
      <c r="G312" s="16">
        <v>1000</v>
      </c>
      <c r="H312" s="16">
        <v>1000</v>
      </c>
      <c r="I312" s="16">
        <v>0</v>
      </c>
      <c r="J312" s="13">
        <f t="shared" si="8"/>
        <v>4161.8999999999996</v>
      </c>
      <c r="K312" s="23"/>
      <c r="L312" s="24"/>
      <c r="M312" s="25"/>
    </row>
    <row r="313" spans="1:13" s="26" customFormat="1" ht="24" customHeight="1" x14ac:dyDescent="0.25">
      <c r="A313" s="58"/>
      <c r="B313" s="58"/>
      <c r="C313" s="56"/>
      <c r="D313" s="38" t="s">
        <v>13</v>
      </c>
      <c r="E313" s="16">
        <v>0</v>
      </c>
      <c r="F313" s="16">
        <v>0</v>
      </c>
      <c r="G313" s="16">
        <v>0</v>
      </c>
      <c r="H313" s="16">
        <v>0</v>
      </c>
      <c r="I313" s="16">
        <v>0</v>
      </c>
      <c r="J313" s="13">
        <f t="shared" si="8"/>
        <v>0</v>
      </c>
      <c r="K313" s="23"/>
      <c r="L313" s="24"/>
      <c r="M313" s="25"/>
    </row>
    <row r="314" spans="1:13" s="26" customFormat="1" ht="15.95" customHeight="1" x14ac:dyDescent="0.25">
      <c r="A314" s="58"/>
      <c r="B314" s="58"/>
      <c r="C314" s="56"/>
      <c r="D314" s="38" t="s">
        <v>14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3">
        <f t="shared" ref="J314:J412" si="63">SUM(E314:I314)</f>
        <v>0</v>
      </c>
      <c r="K314" s="23"/>
      <c r="L314" s="24"/>
      <c r="M314" s="25"/>
    </row>
    <row r="315" spans="1:13" s="26" customFormat="1" ht="15.75" x14ac:dyDescent="0.25">
      <c r="A315" s="58"/>
      <c r="B315" s="58"/>
      <c r="C315" s="56"/>
      <c r="D315" s="38" t="s">
        <v>15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3">
        <f t="shared" si="63"/>
        <v>0</v>
      </c>
      <c r="K315" s="23"/>
      <c r="L315" s="24"/>
      <c r="M315" s="25"/>
    </row>
    <row r="316" spans="1:13" s="26" customFormat="1" ht="15.95" customHeight="1" x14ac:dyDescent="0.25">
      <c r="A316" s="58"/>
      <c r="B316" s="58"/>
      <c r="C316" s="56" t="s">
        <v>43</v>
      </c>
      <c r="D316" s="38" t="s">
        <v>20</v>
      </c>
      <c r="E316" s="13">
        <f>SUM(E317:E320)</f>
        <v>0</v>
      </c>
      <c r="F316" s="13">
        <f>SUM(F317:F320)</f>
        <v>0</v>
      </c>
      <c r="G316" s="13">
        <f>SUM(G317:G320)</f>
        <v>0</v>
      </c>
      <c r="H316" s="13">
        <f>SUM(H317:H320)</f>
        <v>0</v>
      </c>
      <c r="I316" s="13">
        <f>SUM(I317:I320)</f>
        <v>0</v>
      </c>
      <c r="J316" s="13">
        <f t="shared" si="63"/>
        <v>0</v>
      </c>
      <c r="K316" s="23"/>
      <c r="L316" s="24"/>
      <c r="M316" s="25"/>
    </row>
    <row r="317" spans="1:13" s="26" customFormat="1" ht="15.95" customHeight="1" x14ac:dyDescent="0.25">
      <c r="A317" s="58"/>
      <c r="B317" s="58"/>
      <c r="C317" s="56"/>
      <c r="D317" s="38" t="s">
        <v>12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3">
        <f t="shared" si="63"/>
        <v>0</v>
      </c>
      <c r="K317" s="23"/>
      <c r="L317" s="24"/>
      <c r="M317" s="25"/>
    </row>
    <row r="318" spans="1:13" s="26" customFormat="1" ht="15.95" customHeight="1" x14ac:dyDescent="0.25">
      <c r="A318" s="58"/>
      <c r="B318" s="58"/>
      <c r="C318" s="56"/>
      <c r="D318" s="38" t="s">
        <v>13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3">
        <f t="shared" si="63"/>
        <v>0</v>
      </c>
      <c r="K318" s="23"/>
      <c r="L318" s="24"/>
      <c r="M318" s="25"/>
    </row>
    <row r="319" spans="1:13" s="26" customFormat="1" ht="15.95" customHeight="1" x14ac:dyDescent="0.25">
      <c r="A319" s="58"/>
      <c r="B319" s="58"/>
      <c r="C319" s="56"/>
      <c r="D319" s="38" t="s">
        <v>14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3">
        <f t="shared" si="63"/>
        <v>0</v>
      </c>
      <c r="K319" s="23"/>
      <c r="L319" s="24"/>
      <c r="M319" s="25"/>
    </row>
    <row r="320" spans="1:13" s="26" customFormat="1" ht="15.75" x14ac:dyDescent="0.25">
      <c r="A320" s="58"/>
      <c r="B320" s="58"/>
      <c r="C320" s="56"/>
      <c r="D320" s="38" t="s">
        <v>15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3">
        <f t="shared" si="63"/>
        <v>0</v>
      </c>
      <c r="K320" s="23"/>
      <c r="L320" s="24"/>
      <c r="M320" s="25"/>
    </row>
    <row r="321" spans="1:53" s="27" customFormat="1" ht="15.95" customHeight="1" x14ac:dyDescent="0.25">
      <c r="A321" s="58"/>
      <c r="B321" s="58"/>
      <c r="C321" s="56" t="s">
        <v>31</v>
      </c>
      <c r="D321" s="38" t="s">
        <v>20</v>
      </c>
      <c r="E321" s="13">
        <f>SUM(E322:E325)</f>
        <v>2106.5</v>
      </c>
      <c r="F321" s="13">
        <f>SUM(F322:F325)</f>
        <v>1000</v>
      </c>
      <c r="G321" s="13">
        <f>SUM(G322:G325)</f>
        <v>1000</v>
      </c>
      <c r="H321" s="13">
        <f>SUM(H322:H325)</f>
        <v>1000</v>
      </c>
      <c r="I321" s="13">
        <f>SUM(I322:I325)</f>
        <v>0</v>
      </c>
      <c r="J321" s="13">
        <f t="shared" si="63"/>
        <v>5106.5</v>
      </c>
      <c r="K321" s="23"/>
      <c r="L321" s="24"/>
      <c r="M321" s="25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</row>
    <row r="322" spans="1:53" s="26" customFormat="1" ht="15.95" customHeight="1" x14ac:dyDescent="0.25">
      <c r="A322" s="58"/>
      <c r="B322" s="58"/>
      <c r="C322" s="56"/>
      <c r="D322" s="38" t="s">
        <v>12</v>
      </c>
      <c r="E322" s="13">
        <f>E312+E317+E307</f>
        <v>2106.5</v>
      </c>
      <c r="F322" s="13">
        <f t="shared" ref="F322:I322" si="64">F312+F317+F307</f>
        <v>1000</v>
      </c>
      <c r="G322" s="13">
        <f t="shared" si="64"/>
        <v>1000</v>
      </c>
      <c r="H322" s="13">
        <f t="shared" si="64"/>
        <v>1000</v>
      </c>
      <c r="I322" s="13">
        <f t="shared" si="64"/>
        <v>0</v>
      </c>
      <c r="J322" s="13">
        <f>SUM(E322:I322)</f>
        <v>5106.5</v>
      </c>
      <c r="K322" s="23"/>
      <c r="L322" s="24"/>
      <c r="M322" s="25"/>
    </row>
    <row r="323" spans="1:53" s="26" customFormat="1" ht="15.75" x14ac:dyDescent="0.25">
      <c r="A323" s="58"/>
      <c r="B323" s="58"/>
      <c r="C323" s="56"/>
      <c r="D323" s="38" t="s">
        <v>13</v>
      </c>
      <c r="E323" s="13">
        <f t="shared" ref="E323:I325" si="65">E313+E318+E308</f>
        <v>0</v>
      </c>
      <c r="F323" s="13">
        <f t="shared" si="65"/>
        <v>0</v>
      </c>
      <c r="G323" s="13">
        <f t="shared" si="65"/>
        <v>0</v>
      </c>
      <c r="H323" s="13">
        <f t="shared" si="65"/>
        <v>0</v>
      </c>
      <c r="I323" s="13">
        <f t="shared" si="65"/>
        <v>0</v>
      </c>
      <c r="J323" s="13">
        <f t="shared" si="63"/>
        <v>0</v>
      </c>
      <c r="K323" s="23"/>
      <c r="L323" s="24"/>
      <c r="M323" s="25"/>
    </row>
    <row r="324" spans="1:53" s="26" customFormat="1" ht="15.75" x14ac:dyDescent="0.25">
      <c r="A324" s="58"/>
      <c r="B324" s="58"/>
      <c r="C324" s="56"/>
      <c r="D324" s="38" t="s">
        <v>14</v>
      </c>
      <c r="E324" s="13">
        <f t="shared" si="65"/>
        <v>0</v>
      </c>
      <c r="F324" s="13">
        <f t="shared" si="65"/>
        <v>0</v>
      </c>
      <c r="G324" s="13">
        <f t="shared" si="65"/>
        <v>0</v>
      </c>
      <c r="H324" s="13">
        <f t="shared" si="65"/>
        <v>0</v>
      </c>
      <c r="I324" s="13">
        <f t="shared" si="65"/>
        <v>0</v>
      </c>
      <c r="J324" s="13">
        <f t="shared" si="63"/>
        <v>0</v>
      </c>
      <c r="K324" s="23"/>
      <c r="L324" s="24"/>
      <c r="M324" s="25"/>
    </row>
    <row r="325" spans="1:53" s="26" customFormat="1" ht="15.75" x14ac:dyDescent="0.25">
      <c r="A325" s="59"/>
      <c r="B325" s="59"/>
      <c r="C325" s="56"/>
      <c r="D325" s="38" t="s">
        <v>15</v>
      </c>
      <c r="E325" s="13">
        <f t="shared" si="65"/>
        <v>0</v>
      </c>
      <c r="F325" s="13">
        <f t="shared" si="65"/>
        <v>0</v>
      </c>
      <c r="G325" s="13">
        <f t="shared" si="65"/>
        <v>0</v>
      </c>
      <c r="H325" s="13">
        <f t="shared" si="65"/>
        <v>0</v>
      </c>
      <c r="I325" s="13">
        <f t="shared" si="65"/>
        <v>0</v>
      </c>
      <c r="J325" s="13">
        <f t="shared" si="63"/>
        <v>0</v>
      </c>
      <c r="K325" s="23"/>
      <c r="L325" s="24"/>
      <c r="M325" s="25"/>
    </row>
    <row r="326" spans="1:53" s="26" customFormat="1" ht="15.75" x14ac:dyDescent="0.25">
      <c r="A326" s="57" t="s">
        <v>54</v>
      </c>
      <c r="B326" s="57" t="s">
        <v>55</v>
      </c>
      <c r="C326" s="56" t="s">
        <v>56</v>
      </c>
      <c r="D326" s="38" t="s">
        <v>20</v>
      </c>
      <c r="E326" s="13">
        <f>SUM(E327:E330)</f>
        <v>9468.7000000000007</v>
      </c>
      <c r="F326" s="13">
        <f>SUM(F327:F330)</f>
        <v>10858.9</v>
      </c>
      <c r="G326" s="13">
        <f>SUM(G327:G330)</f>
        <v>2700</v>
      </c>
      <c r="H326" s="13">
        <f>SUM(H327:H330)</f>
        <v>2700</v>
      </c>
      <c r="I326" s="13">
        <f>SUM(I327:I330)</f>
        <v>0</v>
      </c>
      <c r="J326" s="13">
        <f t="shared" si="63"/>
        <v>25727.599999999999</v>
      </c>
      <c r="K326" s="23"/>
      <c r="L326" s="39"/>
    </row>
    <row r="327" spans="1:53" s="26" customFormat="1" ht="15.75" x14ac:dyDescent="0.25">
      <c r="A327" s="58"/>
      <c r="B327" s="58"/>
      <c r="C327" s="56"/>
      <c r="D327" s="38" t="s">
        <v>12</v>
      </c>
      <c r="E327" s="16">
        <v>2840.6</v>
      </c>
      <c r="F327" s="53">
        <v>3257.7</v>
      </c>
      <c r="G327" s="53">
        <v>2700</v>
      </c>
      <c r="H327" s="53">
        <v>2700</v>
      </c>
      <c r="I327" s="16">
        <v>0</v>
      </c>
      <c r="J327" s="13">
        <f t="shared" si="63"/>
        <v>11498.3</v>
      </c>
      <c r="K327" s="23"/>
      <c r="L327" s="39"/>
    </row>
    <row r="328" spans="1:53" s="26" customFormat="1" ht="15.75" x14ac:dyDescent="0.25">
      <c r="A328" s="58"/>
      <c r="B328" s="58"/>
      <c r="C328" s="56"/>
      <c r="D328" s="38" t="s">
        <v>13</v>
      </c>
      <c r="E328" s="16">
        <v>0</v>
      </c>
      <c r="F328" s="53">
        <v>0</v>
      </c>
      <c r="G328" s="53">
        <v>0</v>
      </c>
      <c r="H328" s="53">
        <v>0</v>
      </c>
      <c r="I328" s="16">
        <v>0</v>
      </c>
      <c r="J328" s="13">
        <f t="shared" si="63"/>
        <v>0</v>
      </c>
      <c r="K328" s="23"/>
      <c r="L328" s="39"/>
      <c r="N328" s="22"/>
    </row>
    <row r="329" spans="1:53" s="26" customFormat="1" ht="15.75" x14ac:dyDescent="0.25">
      <c r="A329" s="58"/>
      <c r="B329" s="58"/>
      <c r="C329" s="56"/>
      <c r="D329" s="38" t="s">
        <v>14</v>
      </c>
      <c r="E329" s="16">
        <v>6628.1</v>
      </c>
      <c r="F329" s="53">
        <v>7601.2</v>
      </c>
      <c r="G329" s="53">
        <v>0</v>
      </c>
      <c r="H329" s="53">
        <v>0</v>
      </c>
      <c r="I329" s="16">
        <v>0</v>
      </c>
      <c r="J329" s="13">
        <f t="shared" si="63"/>
        <v>14229.3</v>
      </c>
      <c r="K329" s="23"/>
      <c r="L329" s="39"/>
      <c r="N329" s="22"/>
    </row>
    <row r="330" spans="1:53" s="26" customFormat="1" ht="15.75" x14ac:dyDescent="0.25">
      <c r="A330" s="58"/>
      <c r="B330" s="58"/>
      <c r="C330" s="56"/>
      <c r="D330" s="38" t="s">
        <v>15</v>
      </c>
      <c r="E330" s="16">
        <v>0</v>
      </c>
      <c r="F330" s="53">
        <v>0</v>
      </c>
      <c r="G330" s="53">
        <v>0</v>
      </c>
      <c r="H330" s="53">
        <v>0</v>
      </c>
      <c r="I330" s="16">
        <v>0</v>
      </c>
      <c r="J330" s="13">
        <f t="shared" si="63"/>
        <v>0</v>
      </c>
      <c r="K330" s="23"/>
      <c r="L330" s="39"/>
      <c r="N330" s="22"/>
    </row>
    <row r="331" spans="1:53" s="26" customFormat="1" ht="15.75" x14ac:dyDescent="0.25">
      <c r="A331" s="58"/>
      <c r="B331" s="58"/>
      <c r="C331" s="56" t="s">
        <v>10</v>
      </c>
      <c r="D331" s="38" t="s">
        <v>20</v>
      </c>
      <c r="E331" s="13">
        <f>SUM(E332:E335)</f>
        <v>14801</v>
      </c>
      <c r="F331" s="13">
        <f>SUM(F332:F335)</f>
        <v>0</v>
      </c>
      <c r="G331" s="13">
        <f>SUM(G332:G335)</f>
        <v>0</v>
      </c>
      <c r="H331" s="13">
        <f>SUM(H332:H335)</f>
        <v>0</v>
      </c>
      <c r="I331" s="13">
        <f>SUM(I332:I335)</f>
        <v>0</v>
      </c>
      <c r="J331" s="13">
        <f t="shared" si="63"/>
        <v>14801</v>
      </c>
      <c r="K331" s="23"/>
      <c r="L331" s="39"/>
      <c r="N331" s="40"/>
    </row>
    <row r="332" spans="1:53" s="26" customFormat="1" ht="15.75" x14ac:dyDescent="0.25">
      <c r="A332" s="58"/>
      <c r="B332" s="58"/>
      <c r="C332" s="56"/>
      <c r="D332" s="38" t="s">
        <v>12</v>
      </c>
      <c r="E332" s="16">
        <v>4447.3</v>
      </c>
      <c r="F332" s="16">
        <v>0</v>
      </c>
      <c r="G332" s="16">
        <v>0</v>
      </c>
      <c r="H332" s="16">
        <v>0</v>
      </c>
      <c r="I332" s="16">
        <v>0</v>
      </c>
      <c r="J332" s="13">
        <f t="shared" si="63"/>
        <v>4447.3</v>
      </c>
      <c r="K332" s="23"/>
      <c r="L332" s="39"/>
      <c r="N332" s="22"/>
    </row>
    <row r="333" spans="1:53" s="26" customFormat="1" ht="15.75" x14ac:dyDescent="0.25">
      <c r="A333" s="58"/>
      <c r="B333" s="58"/>
      <c r="C333" s="56"/>
      <c r="D333" s="38" t="s">
        <v>13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3">
        <f t="shared" si="63"/>
        <v>0</v>
      </c>
      <c r="K333" s="23"/>
      <c r="L333" s="39"/>
      <c r="N333" s="22"/>
    </row>
    <row r="334" spans="1:53" s="26" customFormat="1" ht="15.75" x14ac:dyDescent="0.25">
      <c r="A334" s="58"/>
      <c r="B334" s="58"/>
      <c r="C334" s="56"/>
      <c r="D334" s="38" t="s">
        <v>14</v>
      </c>
      <c r="E334" s="16">
        <v>10353.700000000001</v>
      </c>
      <c r="F334" s="16">
        <v>0</v>
      </c>
      <c r="G334" s="16">
        <v>0</v>
      </c>
      <c r="H334" s="16">
        <v>0</v>
      </c>
      <c r="I334" s="16">
        <v>0</v>
      </c>
      <c r="J334" s="13">
        <f t="shared" si="63"/>
        <v>10353.700000000001</v>
      </c>
      <c r="K334" s="23"/>
      <c r="L334" s="39"/>
      <c r="N334" s="22"/>
    </row>
    <row r="335" spans="1:53" s="26" customFormat="1" ht="15.75" x14ac:dyDescent="0.25">
      <c r="A335" s="58"/>
      <c r="B335" s="58"/>
      <c r="C335" s="56"/>
      <c r="D335" s="38" t="s">
        <v>15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3">
        <f t="shared" si="63"/>
        <v>0</v>
      </c>
      <c r="K335" s="23"/>
      <c r="L335" s="41"/>
      <c r="N335" s="42"/>
    </row>
    <row r="336" spans="1:53" s="26" customFormat="1" ht="15.75" x14ac:dyDescent="0.25">
      <c r="A336" s="58"/>
      <c r="B336" s="58"/>
      <c r="C336" s="56" t="s">
        <v>57</v>
      </c>
      <c r="D336" s="38" t="s">
        <v>20</v>
      </c>
      <c r="E336" s="13">
        <f>SUM(E337:E340)</f>
        <v>3208.6</v>
      </c>
      <c r="F336" s="13">
        <f>SUM(F337:F340)</f>
        <v>0</v>
      </c>
      <c r="G336" s="13">
        <f>SUM(G337:G340)</f>
        <v>0</v>
      </c>
      <c r="H336" s="13">
        <f>SUM(H337:H340)</f>
        <v>0</v>
      </c>
      <c r="I336" s="13">
        <f>SUM(I337:I340)</f>
        <v>0</v>
      </c>
      <c r="J336" s="13">
        <f t="shared" si="63"/>
        <v>3208.6</v>
      </c>
      <c r="K336" s="23"/>
      <c r="L336" s="39"/>
      <c r="N336" s="22"/>
    </row>
    <row r="337" spans="1:14" s="26" customFormat="1" ht="15.75" x14ac:dyDescent="0.25">
      <c r="A337" s="58"/>
      <c r="B337" s="58"/>
      <c r="C337" s="56"/>
      <c r="D337" s="38" t="s">
        <v>12</v>
      </c>
      <c r="E337" s="16">
        <v>962.6</v>
      </c>
      <c r="F337" s="16">
        <v>0</v>
      </c>
      <c r="G337" s="16">
        <v>0</v>
      </c>
      <c r="H337" s="16">
        <v>0</v>
      </c>
      <c r="I337" s="16">
        <v>0</v>
      </c>
      <c r="J337" s="13">
        <f t="shared" si="63"/>
        <v>962.6</v>
      </c>
      <c r="K337" s="23"/>
      <c r="L337" s="39"/>
      <c r="N337" s="25"/>
    </row>
    <row r="338" spans="1:14" s="26" customFormat="1" ht="15.75" x14ac:dyDescent="0.25">
      <c r="A338" s="58"/>
      <c r="B338" s="58"/>
      <c r="C338" s="56"/>
      <c r="D338" s="38" t="s">
        <v>13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3">
        <f t="shared" si="63"/>
        <v>0</v>
      </c>
      <c r="K338" s="23"/>
      <c r="L338" s="39"/>
      <c r="N338" s="25"/>
    </row>
    <row r="339" spans="1:14" s="26" customFormat="1" ht="15.75" x14ac:dyDescent="0.25">
      <c r="A339" s="58"/>
      <c r="B339" s="58"/>
      <c r="C339" s="56"/>
      <c r="D339" s="38" t="s">
        <v>14</v>
      </c>
      <c r="E339" s="16">
        <v>2246</v>
      </c>
      <c r="F339" s="16">
        <v>0</v>
      </c>
      <c r="G339" s="16">
        <v>0</v>
      </c>
      <c r="H339" s="16">
        <v>0</v>
      </c>
      <c r="I339" s="16">
        <v>0</v>
      </c>
      <c r="J339" s="13">
        <f t="shared" si="63"/>
        <v>2246</v>
      </c>
      <c r="K339" s="23"/>
      <c r="L339" s="39"/>
    </row>
    <row r="340" spans="1:14" s="26" customFormat="1" ht="15.75" x14ac:dyDescent="0.25">
      <c r="A340" s="58"/>
      <c r="B340" s="58"/>
      <c r="C340" s="56"/>
      <c r="D340" s="38" t="s">
        <v>15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3">
        <f t="shared" si="63"/>
        <v>0</v>
      </c>
      <c r="K340" s="23"/>
      <c r="L340" s="39"/>
    </row>
    <row r="341" spans="1:14" s="37" customFormat="1" ht="15.75" x14ac:dyDescent="0.25">
      <c r="A341" s="58"/>
      <c r="B341" s="58"/>
      <c r="C341" s="55" t="s">
        <v>44</v>
      </c>
      <c r="D341" s="36" t="s">
        <v>20</v>
      </c>
      <c r="E341" s="13">
        <f>SUM(E342:E345)</f>
        <v>0</v>
      </c>
      <c r="F341" s="13">
        <f>SUM(F342:F345)</f>
        <v>3273</v>
      </c>
      <c r="G341" s="13">
        <f>SUM(G342:G345)</f>
        <v>0</v>
      </c>
      <c r="H341" s="13">
        <f>SUM(H342:H345)</f>
        <v>0</v>
      </c>
      <c r="I341" s="13">
        <f>SUM(I342:I345)</f>
        <v>0</v>
      </c>
      <c r="J341" s="13">
        <f t="shared" si="63"/>
        <v>3273</v>
      </c>
    </row>
    <row r="342" spans="1:14" s="37" customFormat="1" ht="15.75" x14ac:dyDescent="0.25">
      <c r="A342" s="58"/>
      <c r="B342" s="58"/>
      <c r="C342" s="55"/>
      <c r="D342" s="36" t="s">
        <v>12</v>
      </c>
      <c r="E342" s="16">
        <v>0</v>
      </c>
      <c r="F342" s="16">
        <v>981.9</v>
      </c>
      <c r="G342" s="16">
        <v>0</v>
      </c>
      <c r="H342" s="16">
        <v>0</v>
      </c>
      <c r="I342" s="16">
        <v>0</v>
      </c>
      <c r="J342" s="13">
        <f t="shared" si="63"/>
        <v>981.9</v>
      </c>
    </row>
    <row r="343" spans="1:14" s="37" customFormat="1" ht="15.75" x14ac:dyDescent="0.25">
      <c r="A343" s="58"/>
      <c r="B343" s="58"/>
      <c r="C343" s="55"/>
      <c r="D343" s="36" t="s">
        <v>13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3">
        <f t="shared" si="63"/>
        <v>0</v>
      </c>
    </row>
    <row r="344" spans="1:14" s="37" customFormat="1" ht="15.75" x14ac:dyDescent="0.25">
      <c r="A344" s="58"/>
      <c r="B344" s="58"/>
      <c r="C344" s="55"/>
      <c r="D344" s="36" t="s">
        <v>14</v>
      </c>
      <c r="E344" s="16">
        <v>0</v>
      </c>
      <c r="F344" s="16">
        <v>2291.1</v>
      </c>
      <c r="G344" s="16">
        <v>0</v>
      </c>
      <c r="H344" s="16">
        <v>0</v>
      </c>
      <c r="I344" s="16">
        <v>0</v>
      </c>
      <c r="J344" s="13">
        <f t="shared" si="63"/>
        <v>2291.1</v>
      </c>
    </row>
    <row r="345" spans="1:14" s="37" customFormat="1" ht="15.75" x14ac:dyDescent="0.25">
      <c r="A345" s="58"/>
      <c r="B345" s="58"/>
      <c r="C345" s="55"/>
      <c r="D345" s="36" t="s">
        <v>15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3">
        <f t="shared" si="63"/>
        <v>0</v>
      </c>
    </row>
    <row r="346" spans="1:14" s="37" customFormat="1" ht="15.75" x14ac:dyDescent="0.25">
      <c r="A346" s="58"/>
      <c r="B346" s="58"/>
      <c r="C346" s="55" t="s">
        <v>45</v>
      </c>
      <c r="D346" s="36" t="s">
        <v>20</v>
      </c>
      <c r="E346" s="13">
        <f>SUM(E347:E350)</f>
        <v>0</v>
      </c>
      <c r="F346" s="13">
        <f>SUM(F347:F350)</f>
        <v>360</v>
      </c>
      <c r="G346" s="13">
        <f>SUM(G347:G350)</f>
        <v>0</v>
      </c>
      <c r="H346" s="13">
        <f>SUM(H347:H350)</f>
        <v>0</v>
      </c>
      <c r="I346" s="13">
        <f>SUM(I347:I350)</f>
        <v>0</v>
      </c>
      <c r="J346" s="13">
        <f t="shared" si="63"/>
        <v>360</v>
      </c>
    </row>
    <row r="347" spans="1:14" s="37" customFormat="1" ht="15.75" x14ac:dyDescent="0.25">
      <c r="A347" s="58"/>
      <c r="B347" s="58"/>
      <c r="C347" s="55"/>
      <c r="D347" s="36" t="s">
        <v>12</v>
      </c>
      <c r="E347" s="16">
        <v>0</v>
      </c>
      <c r="F347" s="16">
        <v>108</v>
      </c>
      <c r="G347" s="16">
        <v>0</v>
      </c>
      <c r="H347" s="16">
        <v>0</v>
      </c>
      <c r="I347" s="16">
        <v>0</v>
      </c>
      <c r="J347" s="13">
        <f t="shared" si="63"/>
        <v>108</v>
      </c>
    </row>
    <row r="348" spans="1:14" s="37" customFormat="1" ht="15.75" x14ac:dyDescent="0.25">
      <c r="A348" s="58"/>
      <c r="B348" s="58"/>
      <c r="C348" s="55"/>
      <c r="D348" s="36" t="s">
        <v>13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3">
        <f t="shared" si="63"/>
        <v>0</v>
      </c>
    </row>
    <row r="349" spans="1:14" s="37" customFormat="1" ht="15.75" x14ac:dyDescent="0.25">
      <c r="A349" s="58"/>
      <c r="B349" s="58"/>
      <c r="C349" s="55"/>
      <c r="D349" s="36" t="s">
        <v>14</v>
      </c>
      <c r="E349" s="16">
        <v>0</v>
      </c>
      <c r="F349" s="16">
        <v>252</v>
      </c>
      <c r="G349" s="16">
        <v>0</v>
      </c>
      <c r="H349" s="16">
        <v>0</v>
      </c>
      <c r="I349" s="16">
        <v>0</v>
      </c>
      <c r="J349" s="13">
        <f t="shared" si="63"/>
        <v>252</v>
      </c>
    </row>
    <row r="350" spans="1:14" s="37" customFormat="1" ht="15.75" x14ac:dyDescent="0.25">
      <c r="A350" s="58"/>
      <c r="B350" s="58"/>
      <c r="C350" s="55"/>
      <c r="D350" s="36" t="s">
        <v>15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3">
        <f t="shared" si="63"/>
        <v>0</v>
      </c>
    </row>
    <row r="351" spans="1:14" s="37" customFormat="1" ht="15.75" x14ac:dyDescent="0.25">
      <c r="A351" s="58"/>
      <c r="B351" s="58"/>
      <c r="C351" s="55" t="s">
        <v>46</v>
      </c>
      <c r="D351" s="36" t="s">
        <v>20</v>
      </c>
      <c r="E351" s="13">
        <f>SUM(E352:E355)</f>
        <v>0</v>
      </c>
      <c r="F351" s="13">
        <f>SUM(F352:F355)</f>
        <v>360</v>
      </c>
      <c r="G351" s="13">
        <f>SUM(G352:G355)</f>
        <v>0</v>
      </c>
      <c r="H351" s="13">
        <f>SUM(H352:H355)</f>
        <v>0</v>
      </c>
      <c r="I351" s="13">
        <f>SUM(I352:I355)</f>
        <v>0</v>
      </c>
      <c r="J351" s="13">
        <f t="shared" si="63"/>
        <v>360</v>
      </c>
    </row>
    <row r="352" spans="1:14" s="37" customFormat="1" ht="15.75" x14ac:dyDescent="0.25">
      <c r="A352" s="58"/>
      <c r="B352" s="58"/>
      <c r="C352" s="55"/>
      <c r="D352" s="36" t="s">
        <v>12</v>
      </c>
      <c r="E352" s="16">
        <v>0</v>
      </c>
      <c r="F352" s="16">
        <v>108</v>
      </c>
      <c r="G352" s="16">
        <v>0</v>
      </c>
      <c r="H352" s="16">
        <v>0</v>
      </c>
      <c r="I352" s="16">
        <v>0</v>
      </c>
      <c r="J352" s="13">
        <f t="shared" si="63"/>
        <v>108</v>
      </c>
    </row>
    <row r="353" spans="1:10" s="37" customFormat="1" ht="15.75" x14ac:dyDescent="0.25">
      <c r="A353" s="58"/>
      <c r="B353" s="58"/>
      <c r="C353" s="55"/>
      <c r="D353" s="36" t="s">
        <v>13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3">
        <f t="shared" si="63"/>
        <v>0</v>
      </c>
    </row>
    <row r="354" spans="1:10" s="37" customFormat="1" ht="15.75" x14ac:dyDescent="0.25">
      <c r="A354" s="58"/>
      <c r="B354" s="58"/>
      <c r="C354" s="55"/>
      <c r="D354" s="36" t="s">
        <v>14</v>
      </c>
      <c r="E354" s="16">
        <v>0</v>
      </c>
      <c r="F354" s="16">
        <v>252</v>
      </c>
      <c r="G354" s="16">
        <v>0</v>
      </c>
      <c r="H354" s="16">
        <v>0</v>
      </c>
      <c r="I354" s="16">
        <v>0</v>
      </c>
      <c r="J354" s="13">
        <f t="shared" si="63"/>
        <v>252</v>
      </c>
    </row>
    <row r="355" spans="1:10" s="37" customFormat="1" ht="15.75" x14ac:dyDescent="0.25">
      <c r="A355" s="58"/>
      <c r="B355" s="58"/>
      <c r="C355" s="55"/>
      <c r="D355" s="36" t="s">
        <v>15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3">
        <f t="shared" si="63"/>
        <v>0</v>
      </c>
    </row>
    <row r="356" spans="1:10" s="37" customFormat="1" ht="15.75" x14ac:dyDescent="0.25">
      <c r="A356" s="58"/>
      <c r="B356" s="58"/>
      <c r="C356" s="55" t="s">
        <v>47</v>
      </c>
      <c r="D356" s="36" t="s">
        <v>20</v>
      </c>
      <c r="E356" s="13">
        <f>SUM(E357:E360)</f>
        <v>0</v>
      </c>
      <c r="F356" s="13">
        <f>SUM(F357:F360)</f>
        <v>358.1</v>
      </c>
      <c r="G356" s="13">
        <f>SUM(G357:G360)</f>
        <v>0</v>
      </c>
      <c r="H356" s="13">
        <f>SUM(H357:H360)</f>
        <v>0</v>
      </c>
      <c r="I356" s="13">
        <f>SUM(I357:I360)</f>
        <v>0</v>
      </c>
      <c r="J356" s="13">
        <f t="shared" si="63"/>
        <v>358.1</v>
      </c>
    </row>
    <row r="357" spans="1:10" s="37" customFormat="1" ht="15.75" x14ac:dyDescent="0.25">
      <c r="A357" s="58"/>
      <c r="B357" s="58"/>
      <c r="C357" s="55"/>
      <c r="D357" s="36" t="s">
        <v>12</v>
      </c>
      <c r="E357" s="16">
        <v>0</v>
      </c>
      <c r="F357" s="16">
        <v>107.4</v>
      </c>
      <c r="G357" s="16">
        <v>0</v>
      </c>
      <c r="H357" s="16">
        <v>0</v>
      </c>
      <c r="I357" s="16">
        <v>0</v>
      </c>
      <c r="J357" s="13">
        <f t="shared" si="63"/>
        <v>107.4</v>
      </c>
    </row>
    <row r="358" spans="1:10" s="37" customFormat="1" ht="15.75" x14ac:dyDescent="0.25">
      <c r="A358" s="58"/>
      <c r="B358" s="58"/>
      <c r="C358" s="55"/>
      <c r="D358" s="36" t="s">
        <v>13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3">
        <f t="shared" si="63"/>
        <v>0</v>
      </c>
    </row>
    <row r="359" spans="1:10" s="37" customFormat="1" ht="15.75" x14ac:dyDescent="0.25">
      <c r="A359" s="58"/>
      <c r="B359" s="58"/>
      <c r="C359" s="55"/>
      <c r="D359" s="36" t="s">
        <v>14</v>
      </c>
      <c r="E359" s="16">
        <v>0</v>
      </c>
      <c r="F359" s="16">
        <v>250.7</v>
      </c>
      <c r="G359" s="16">
        <v>0</v>
      </c>
      <c r="H359" s="16">
        <v>0</v>
      </c>
      <c r="I359" s="16">
        <v>0</v>
      </c>
      <c r="J359" s="13">
        <f t="shared" si="63"/>
        <v>250.7</v>
      </c>
    </row>
    <row r="360" spans="1:10" s="37" customFormat="1" ht="15.75" x14ac:dyDescent="0.25">
      <c r="A360" s="58"/>
      <c r="B360" s="58"/>
      <c r="C360" s="55"/>
      <c r="D360" s="36" t="s">
        <v>15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3">
        <f t="shared" si="63"/>
        <v>0</v>
      </c>
    </row>
    <row r="361" spans="1:10" s="37" customFormat="1" ht="15.75" x14ac:dyDescent="0.25">
      <c r="A361" s="58"/>
      <c r="B361" s="58"/>
      <c r="C361" s="55" t="s">
        <v>48</v>
      </c>
      <c r="D361" s="36" t="s">
        <v>20</v>
      </c>
      <c r="E361" s="13">
        <f>SUM(E362:E365)</f>
        <v>0</v>
      </c>
      <c r="F361" s="13">
        <f>SUM(F362:F365)</f>
        <v>3320</v>
      </c>
      <c r="G361" s="13">
        <f>SUM(G362:G365)</f>
        <v>0</v>
      </c>
      <c r="H361" s="13">
        <f>SUM(H362:H365)</f>
        <v>0</v>
      </c>
      <c r="I361" s="13">
        <f>SUM(I362:I365)</f>
        <v>0</v>
      </c>
      <c r="J361" s="13">
        <f t="shared" si="63"/>
        <v>3320</v>
      </c>
    </row>
    <row r="362" spans="1:10" s="37" customFormat="1" ht="15.75" x14ac:dyDescent="0.25">
      <c r="A362" s="58"/>
      <c r="B362" s="58"/>
      <c r="C362" s="55"/>
      <c r="D362" s="36" t="s">
        <v>12</v>
      </c>
      <c r="E362" s="16">
        <v>0</v>
      </c>
      <c r="F362" s="16">
        <v>996</v>
      </c>
      <c r="G362" s="16">
        <v>0</v>
      </c>
      <c r="H362" s="16">
        <v>0</v>
      </c>
      <c r="I362" s="16">
        <v>0</v>
      </c>
      <c r="J362" s="13">
        <f t="shared" si="63"/>
        <v>996</v>
      </c>
    </row>
    <row r="363" spans="1:10" s="37" customFormat="1" ht="15.75" x14ac:dyDescent="0.25">
      <c r="A363" s="58"/>
      <c r="B363" s="58"/>
      <c r="C363" s="55"/>
      <c r="D363" s="36" t="s">
        <v>13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3">
        <f t="shared" si="63"/>
        <v>0</v>
      </c>
    </row>
    <row r="364" spans="1:10" s="37" customFormat="1" ht="15.75" x14ac:dyDescent="0.25">
      <c r="A364" s="58"/>
      <c r="B364" s="58"/>
      <c r="C364" s="55"/>
      <c r="D364" s="36" t="s">
        <v>14</v>
      </c>
      <c r="E364" s="16">
        <v>0</v>
      </c>
      <c r="F364" s="16">
        <v>2324</v>
      </c>
      <c r="G364" s="16">
        <v>0</v>
      </c>
      <c r="H364" s="16">
        <v>0</v>
      </c>
      <c r="I364" s="16">
        <v>0</v>
      </c>
      <c r="J364" s="13">
        <f t="shared" si="63"/>
        <v>2324</v>
      </c>
    </row>
    <row r="365" spans="1:10" s="37" customFormat="1" ht="15.75" x14ac:dyDescent="0.25">
      <c r="A365" s="58"/>
      <c r="B365" s="58"/>
      <c r="C365" s="55"/>
      <c r="D365" s="36" t="s">
        <v>15</v>
      </c>
      <c r="E365" s="16">
        <v>0</v>
      </c>
      <c r="F365" s="16">
        <v>0</v>
      </c>
      <c r="G365" s="16">
        <v>0</v>
      </c>
      <c r="H365" s="16">
        <v>0</v>
      </c>
      <c r="I365" s="16">
        <v>0</v>
      </c>
      <c r="J365" s="13">
        <f t="shared" si="63"/>
        <v>0</v>
      </c>
    </row>
    <row r="366" spans="1:10" s="37" customFormat="1" ht="15.75" x14ac:dyDescent="0.25">
      <c r="A366" s="58"/>
      <c r="B366" s="58"/>
      <c r="C366" s="55" t="s">
        <v>49</v>
      </c>
      <c r="D366" s="36" t="s">
        <v>20</v>
      </c>
      <c r="E366" s="13">
        <f>SUM(E367:E370)</f>
        <v>0</v>
      </c>
      <c r="F366" s="13">
        <f>SUM(F367:F370)</f>
        <v>550</v>
      </c>
      <c r="G366" s="13">
        <f>SUM(G367:G370)</f>
        <v>0</v>
      </c>
      <c r="H366" s="13">
        <f>SUM(H367:H370)</f>
        <v>0</v>
      </c>
      <c r="I366" s="13">
        <f>SUM(I367:I370)</f>
        <v>0</v>
      </c>
      <c r="J366" s="13">
        <f t="shared" si="63"/>
        <v>550</v>
      </c>
    </row>
    <row r="367" spans="1:10" s="37" customFormat="1" ht="15.75" x14ac:dyDescent="0.25">
      <c r="A367" s="58"/>
      <c r="B367" s="58"/>
      <c r="C367" s="55"/>
      <c r="D367" s="36" t="s">
        <v>12</v>
      </c>
      <c r="E367" s="16">
        <v>0</v>
      </c>
      <c r="F367" s="16">
        <v>165</v>
      </c>
      <c r="G367" s="16">
        <v>0</v>
      </c>
      <c r="H367" s="16">
        <v>0</v>
      </c>
      <c r="I367" s="16">
        <v>0</v>
      </c>
      <c r="J367" s="13">
        <f t="shared" si="63"/>
        <v>165</v>
      </c>
    </row>
    <row r="368" spans="1:10" s="37" customFormat="1" ht="15.75" x14ac:dyDescent="0.25">
      <c r="A368" s="58"/>
      <c r="B368" s="58"/>
      <c r="C368" s="55"/>
      <c r="D368" s="36" t="s">
        <v>13</v>
      </c>
      <c r="E368" s="16">
        <v>0</v>
      </c>
      <c r="F368" s="16">
        <v>0</v>
      </c>
      <c r="G368" s="16">
        <v>0</v>
      </c>
      <c r="H368" s="16">
        <v>0</v>
      </c>
      <c r="I368" s="16">
        <v>0</v>
      </c>
      <c r="J368" s="13">
        <f t="shared" si="63"/>
        <v>0</v>
      </c>
    </row>
    <row r="369" spans="1:53" s="37" customFormat="1" ht="15.75" x14ac:dyDescent="0.25">
      <c r="A369" s="58"/>
      <c r="B369" s="58"/>
      <c r="C369" s="55"/>
      <c r="D369" s="36" t="s">
        <v>14</v>
      </c>
      <c r="E369" s="16">
        <v>0</v>
      </c>
      <c r="F369" s="16">
        <v>385</v>
      </c>
      <c r="G369" s="16">
        <v>0</v>
      </c>
      <c r="H369" s="16">
        <v>0</v>
      </c>
      <c r="I369" s="16">
        <v>0</v>
      </c>
      <c r="J369" s="13">
        <f t="shared" si="63"/>
        <v>385</v>
      </c>
    </row>
    <row r="370" spans="1:53" s="37" customFormat="1" ht="15.75" x14ac:dyDescent="0.25">
      <c r="A370" s="58"/>
      <c r="B370" s="58"/>
      <c r="C370" s="55"/>
      <c r="D370" s="36" t="s">
        <v>15</v>
      </c>
      <c r="E370" s="16">
        <v>0</v>
      </c>
      <c r="F370" s="16">
        <v>0</v>
      </c>
      <c r="G370" s="16">
        <v>0</v>
      </c>
      <c r="H370" s="16">
        <v>0</v>
      </c>
      <c r="I370" s="16">
        <v>0</v>
      </c>
      <c r="J370" s="13">
        <f t="shared" si="63"/>
        <v>0</v>
      </c>
    </row>
    <row r="371" spans="1:53" s="37" customFormat="1" ht="15.75" x14ac:dyDescent="0.25">
      <c r="A371" s="58"/>
      <c r="B371" s="58"/>
      <c r="C371" s="55" t="s">
        <v>50</v>
      </c>
      <c r="D371" s="36" t="s">
        <v>20</v>
      </c>
      <c r="E371" s="13">
        <f>SUM(E372:E375)</f>
        <v>0</v>
      </c>
      <c r="F371" s="13">
        <f>SUM(F372:F375)</f>
        <v>991.4</v>
      </c>
      <c r="G371" s="13">
        <f>SUM(G372:G375)</f>
        <v>0</v>
      </c>
      <c r="H371" s="13">
        <f>SUM(H372:H375)</f>
        <v>0</v>
      </c>
      <c r="I371" s="13">
        <f>SUM(I372:I375)</f>
        <v>0</v>
      </c>
      <c r="J371" s="13">
        <f t="shared" si="63"/>
        <v>991.4</v>
      </c>
    </row>
    <row r="372" spans="1:53" s="37" customFormat="1" ht="15.75" x14ac:dyDescent="0.25">
      <c r="A372" s="58"/>
      <c r="B372" s="58"/>
      <c r="C372" s="55"/>
      <c r="D372" s="36" t="s">
        <v>12</v>
      </c>
      <c r="E372" s="16">
        <v>0</v>
      </c>
      <c r="F372" s="16">
        <v>297.39999999999998</v>
      </c>
      <c r="G372" s="16">
        <v>0</v>
      </c>
      <c r="H372" s="16">
        <v>0</v>
      </c>
      <c r="I372" s="16">
        <v>0</v>
      </c>
      <c r="J372" s="13">
        <f t="shared" si="63"/>
        <v>297.39999999999998</v>
      </c>
    </row>
    <row r="373" spans="1:53" s="37" customFormat="1" ht="15.75" x14ac:dyDescent="0.25">
      <c r="A373" s="58"/>
      <c r="B373" s="58"/>
      <c r="C373" s="55"/>
      <c r="D373" s="36" t="s">
        <v>13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3">
        <f t="shared" si="63"/>
        <v>0</v>
      </c>
    </row>
    <row r="374" spans="1:53" s="37" customFormat="1" ht="15.75" x14ac:dyDescent="0.25">
      <c r="A374" s="58"/>
      <c r="B374" s="58"/>
      <c r="C374" s="55"/>
      <c r="D374" s="36" t="s">
        <v>14</v>
      </c>
      <c r="E374" s="16">
        <v>0</v>
      </c>
      <c r="F374" s="16">
        <v>694</v>
      </c>
      <c r="G374" s="16">
        <v>0</v>
      </c>
      <c r="H374" s="16">
        <v>0</v>
      </c>
      <c r="I374" s="16">
        <v>0</v>
      </c>
      <c r="J374" s="13">
        <f t="shared" si="63"/>
        <v>694</v>
      </c>
    </row>
    <row r="375" spans="1:53" s="37" customFormat="1" ht="15.75" x14ac:dyDescent="0.25">
      <c r="A375" s="58"/>
      <c r="B375" s="58"/>
      <c r="C375" s="55"/>
      <c r="D375" s="36" t="s">
        <v>15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3">
        <f t="shared" si="63"/>
        <v>0</v>
      </c>
    </row>
    <row r="376" spans="1:53" s="27" customFormat="1" ht="15.95" customHeight="1" x14ac:dyDescent="0.25">
      <c r="A376" s="58"/>
      <c r="B376" s="58"/>
      <c r="C376" s="56" t="s">
        <v>17</v>
      </c>
      <c r="D376" s="38" t="s">
        <v>20</v>
      </c>
      <c r="E376" s="13">
        <f>SUM(E377:E380)</f>
        <v>27478.300000000003</v>
      </c>
      <c r="F376" s="13">
        <f>SUM(F377:F380)</f>
        <v>20071.400000000001</v>
      </c>
      <c r="G376" s="13">
        <f>SUM(G377:G380)</f>
        <v>2700</v>
      </c>
      <c r="H376" s="13">
        <f>SUM(H377:H380)</f>
        <v>2700</v>
      </c>
      <c r="I376" s="13">
        <f>SUM(I377:I380)</f>
        <v>0</v>
      </c>
      <c r="J376" s="13">
        <f t="shared" si="63"/>
        <v>52949.700000000004</v>
      </c>
      <c r="K376" s="23"/>
      <c r="L376" s="39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</row>
    <row r="377" spans="1:53" s="26" customFormat="1" ht="15.95" customHeight="1" x14ac:dyDescent="0.25">
      <c r="A377" s="58"/>
      <c r="B377" s="58"/>
      <c r="C377" s="56"/>
      <c r="D377" s="38" t="s">
        <v>12</v>
      </c>
      <c r="E377" s="13">
        <f>E327+E332+E337+E372+E367+E362+E357+E352+E347+E342</f>
        <v>8250.5</v>
      </c>
      <c r="F377" s="13">
        <f t="shared" ref="F377:I377" si="66">F327+F332+F337+F372+F367+F362+F357+F352+F347+F342</f>
        <v>6021.4</v>
      </c>
      <c r="G377" s="13">
        <f t="shared" si="66"/>
        <v>2700</v>
      </c>
      <c r="H377" s="13">
        <f t="shared" si="66"/>
        <v>2700</v>
      </c>
      <c r="I377" s="13">
        <f t="shared" si="66"/>
        <v>0</v>
      </c>
      <c r="J377" s="13">
        <f t="shared" si="63"/>
        <v>19671.900000000001</v>
      </c>
      <c r="K377" s="23"/>
      <c r="L377" s="39"/>
    </row>
    <row r="378" spans="1:53" s="26" customFormat="1" ht="15.95" customHeight="1" x14ac:dyDescent="0.25">
      <c r="A378" s="58"/>
      <c r="B378" s="58"/>
      <c r="C378" s="56"/>
      <c r="D378" s="38" t="s">
        <v>13</v>
      </c>
      <c r="E378" s="13">
        <f t="shared" ref="E378:I380" si="67">E328+E333+E338+E373+E368+E363+E358+E353+E348+E343</f>
        <v>0</v>
      </c>
      <c r="F378" s="13">
        <f>F328+F333+F338+F373+F368+F363+F358+F353+F348+F343</f>
        <v>0</v>
      </c>
      <c r="G378" s="13">
        <f t="shared" si="67"/>
        <v>0</v>
      </c>
      <c r="H378" s="13">
        <f t="shared" si="67"/>
        <v>0</v>
      </c>
      <c r="I378" s="13">
        <f t="shared" si="67"/>
        <v>0</v>
      </c>
      <c r="J378" s="13">
        <f t="shared" si="63"/>
        <v>0</v>
      </c>
      <c r="K378" s="23"/>
      <c r="L378" s="39"/>
    </row>
    <row r="379" spans="1:53" s="26" customFormat="1" ht="15.95" customHeight="1" x14ac:dyDescent="0.25">
      <c r="A379" s="58"/>
      <c r="B379" s="58"/>
      <c r="C379" s="56"/>
      <c r="D379" s="38" t="s">
        <v>14</v>
      </c>
      <c r="E379" s="13">
        <f t="shared" si="67"/>
        <v>19227.800000000003</v>
      </c>
      <c r="F379" s="13">
        <f t="shared" si="67"/>
        <v>14050.000000000002</v>
      </c>
      <c r="G379" s="13">
        <f t="shared" si="67"/>
        <v>0</v>
      </c>
      <c r="H379" s="13">
        <f t="shared" si="67"/>
        <v>0</v>
      </c>
      <c r="I379" s="13">
        <f t="shared" si="67"/>
        <v>0</v>
      </c>
      <c r="J379" s="13">
        <f t="shared" si="63"/>
        <v>33277.800000000003</v>
      </c>
      <c r="K379" s="23"/>
      <c r="L379" s="39"/>
    </row>
    <row r="380" spans="1:53" s="26" customFormat="1" ht="15.75" x14ac:dyDescent="0.25">
      <c r="A380" s="59"/>
      <c r="B380" s="59"/>
      <c r="C380" s="56"/>
      <c r="D380" s="38" t="s">
        <v>15</v>
      </c>
      <c r="E380" s="13">
        <f t="shared" si="67"/>
        <v>0</v>
      </c>
      <c r="F380" s="13">
        <f t="shared" si="67"/>
        <v>0</v>
      </c>
      <c r="G380" s="13">
        <f t="shared" si="67"/>
        <v>0</v>
      </c>
      <c r="H380" s="13">
        <f t="shared" si="67"/>
        <v>0</v>
      </c>
      <c r="I380" s="13">
        <f t="shared" si="67"/>
        <v>0</v>
      </c>
      <c r="J380" s="13">
        <f t="shared" si="63"/>
        <v>0</v>
      </c>
      <c r="K380" s="23"/>
      <c r="L380" s="39"/>
    </row>
    <row r="381" spans="1:53" s="27" customFormat="1" ht="15.95" customHeight="1" x14ac:dyDescent="0.25">
      <c r="A381" s="57" t="s">
        <v>58</v>
      </c>
      <c r="B381" s="57" t="s">
        <v>59</v>
      </c>
      <c r="C381" s="57" t="s">
        <v>16</v>
      </c>
      <c r="D381" s="38" t="s">
        <v>20</v>
      </c>
      <c r="E381" s="13">
        <f>SUM(E382:E385)</f>
        <v>1206.9000000000001</v>
      </c>
      <c r="F381" s="13">
        <f>SUM(F382:F385)</f>
        <v>0</v>
      </c>
      <c r="G381" s="13">
        <f>SUM(G382:G385)</f>
        <v>2000</v>
      </c>
      <c r="H381" s="13">
        <f>SUM(H382:H385)</f>
        <v>2000</v>
      </c>
      <c r="I381" s="13">
        <f>SUM(I382:I385)</f>
        <v>0</v>
      </c>
      <c r="J381" s="13">
        <f t="shared" si="63"/>
        <v>5206.8999999999996</v>
      </c>
      <c r="K381" s="23"/>
      <c r="L381" s="39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  <c r="BA381" s="26"/>
    </row>
    <row r="382" spans="1:53" s="26" customFormat="1" ht="15.95" customHeight="1" x14ac:dyDescent="0.25">
      <c r="A382" s="58"/>
      <c r="B382" s="58"/>
      <c r="C382" s="58"/>
      <c r="D382" s="38" t="s">
        <v>12</v>
      </c>
      <c r="E382" s="16">
        <v>1206.9000000000001</v>
      </c>
      <c r="F382" s="16">
        <v>0</v>
      </c>
      <c r="G382" s="16">
        <v>2000</v>
      </c>
      <c r="H382" s="16">
        <v>2000</v>
      </c>
      <c r="I382" s="16">
        <v>0</v>
      </c>
      <c r="J382" s="13">
        <f t="shared" si="63"/>
        <v>5206.8999999999996</v>
      </c>
      <c r="K382" s="23"/>
      <c r="L382" s="39"/>
    </row>
    <row r="383" spans="1:53" s="26" customFormat="1" ht="15.95" customHeight="1" x14ac:dyDescent="0.25">
      <c r="A383" s="58"/>
      <c r="B383" s="58"/>
      <c r="C383" s="58"/>
      <c r="D383" s="38" t="s">
        <v>13</v>
      </c>
      <c r="E383" s="16">
        <v>0</v>
      </c>
      <c r="F383" s="16">
        <v>0</v>
      </c>
      <c r="G383" s="16">
        <v>0</v>
      </c>
      <c r="H383" s="16">
        <v>0</v>
      </c>
      <c r="I383" s="16">
        <v>0</v>
      </c>
      <c r="J383" s="13">
        <f t="shared" si="63"/>
        <v>0</v>
      </c>
      <c r="K383" s="23"/>
      <c r="L383" s="39"/>
    </row>
    <row r="384" spans="1:53" s="26" customFormat="1" ht="15.95" customHeight="1" x14ac:dyDescent="0.25">
      <c r="A384" s="58"/>
      <c r="B384" s="58"/>
      <c r="C384" s="58"/>
      <c r="D384" s="38" t="s">
        <v>14</v>
      </c>
      <c r="E384" s="16">
        <v>0</v>
      </c>
      <c r="F384" s="16">
        <v>0</v>
      </c>
      <c r="G384" s="16">
        <v>0</v>
      </c>
      <c r="H384" s="16">
        <v>0</v>
      </c>
      <c r="I384" s="16">
        <v>0</v>
      </c>
      <c r="J384" s="13">
        <f t="shared" si="63"/>
        <v>0</v>
      </c>
      <c r="K384" s="23"/>
      <c r="L384" s="39"/>
    </row>
    <row r="385" spans="1:12" s="26" customFormat="1" ht="15.95" customHeight="1" x14ac:dyDescent="0.25">
      <c r="A385" s="59"/>
      <c r="B385" s="59"/>
      <c r="C385" s="59"/>
      <c r="D385" s="38" t="s">
        <v>15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3">
        <f t="shared" si="63"/>
        <v>0</v>
      </c>
      <c r="K385" s="23"/>
      <c r="L385" s="39"/>
    </row>
    <row r="386" spans="1:12" s="26" customFormat="1" ht="15.95" customHeight="1" x14ac:dyDescent="0.25">
      <c r="A386" s="64" t="s">
        <v>60</v>
      </c>
      <c r="B386" s="65"/>
      <c r="C386" s="70" t="s">
        <v>10</v>
      </c>
      <c r="D386" s="43" t="s">
        <v>11</v>
      </c>
      <c r="E386" s="44">
        <f>SUM(E387:E390)</f>
        <v>297867.2</v>
      </c>
      <c r="F386" s="44">
        <f>SUM(F387:F390)</f>
        <v>753056.5</v>
      </c>
      <c r="G386" s="44">
        <f>SUM(G387:G390)</f>
        <v>120</v>
      </c>
      <c r="H386" s="44">
        <f>SUM(H387:H390)</f>
        <v>1520</v>
      </c>
      <c r="I386" s="44">
        <f>SUM(I387:I390)</f>
        <v>0</v>
      </c>
      <c r="J386" s="44">
        <f t="shared" si="63"/>
        <v>1052563.7</v>
      </c>
      <c r="K386" s="23"/>
      <c r="L386" s="39"/>
    </row>
    <row r="387" spans="1:12" s="26" customFormat="1" ht="15.75" x14ac:dyDescent="0.25">
      <c r="A387" s="66"/>
      <c r="B387" s="67"/>
      <c r="C387" s="71"/>
      <c r="D387" s="43" t="s">
        <v>12</v>
      </c>
      <c r="E387" s="44">
        <f>E7+E22+E82+E97+E102+E112+E332</f>
        <v>6469.8</v>
      </c>
      <c r="F387" s="44">
        <f>F7+F22+F82+F97+F102+F112+F332</f>
        <v>641.09999999999991</v>
      </c>
      <c r="G387" s="44">
        <f t="shared" ref="G387:I387" si="68">G7+G22+G82+G97+G102+G112+G332</f>
        <v>120</v>
      </c>
      <c r="H387" s="44">
        <f t="shared" si="68"/>
        <v>120</v>
      </c>
      <c r="I387" s="44">
        <f t="shared" si="68"/>
        <v>0</v>
      </c>
      <c r="J387" s="44">
        <f t="shared" si="63"/>
        <v>7350.9</v>
      </c>
      <c r="K387" s="23"/>
      <c r="L387" s="39"/>
    </row>
    <row r="388" spans="1:12" s="26" customFormat="1" ht="15.75" x14ac:dyDescent="0.25">
      <c r="A388" s="66"/>
      <c r="B388" s="67"/>
      <c r="C388" s="71"/>
      <c r="D388" s="43" t="s">
        <v>13</v>
      </c>
      <c r="E388" s="44">
        <f t="shared" ref="E388:E390" si="69">E8+E23+E83+E98+E103+E113+E333</f>
        <v>0</v>
      </c>
      <c r="F388" s="44">
        <f>F8+F23+F83+F98+F103+F113+F333</f>
        <v>1741.6</v>
      </c>
      <c r="G388" s="44">
        <f t="shared" ref="G388:I388" si="70">G8+G23+G83+G98+G103+G113+G333</f>
        <v>0</v>
      </c>
      <c r="H388" s="44">
        <f t="shared" si="70"/>
        <v>1400</v>
      </c>
      <c r="I388" s="44">
        <f t="shared" si="70"/>
        <v>0</v>
      </c>
      <c r="J388" s="44">
        <f t="shared" si="63"/>
        <v>3141.6</v>
      </c>
      <c r="K388" s="23"/>
      <c r="L388" s="39"/>
    </row>
    <row r="389" spans="1:12" s="26" customFormat="1" ht="15.75" x14ac:dyDescent="0.25">
      <c r="A389" s="66"/>
      <c r="B389" s="67"/>
      <c r="C389" s="71"/>
      <c r="D389" s="43" t="s">
        <v>14</v>
      </c>
      <c r="E389" s="44">
        <f t="shared" si="69"/>
        <v>291397.40000000002</v>
      </c>
      <c r="F389" s="44">
        <f t="shared" ref="F389" si="71">F9+F24+F84+F99+F104+F114+F334</f>
        <v>750673.8</v>
      </c>
      <c r="G389" s="44">
        <f t="shared" ref="G389:I389" si="72">G9+G24+G84+G99+G104+G114+G334</f>
        <v>0</v>
      </c>
      <c r="H389" s="44">
        <f t="shared" si="72"/>
        <v>0</v>
      </c>
      <c r="I389" s="44">
        <f t="shared" si="72"/>
        <v>0</v>
      </c>
      <c r="J389" s="44">
        <f t="shared" si="63"/>
        <v>1042071.2000000001</v>
      </c>
      <c r="K389" s="23"/>
      <c r="L389" s="39"/>
    </row>
    <row r="390" spans="1:12" s="26" customFormat="1" ht="15.75" x14ac:dyDescent="0.25">
      <c r="A390" s="66"/>
      <c r="B390" s="67"/>
      <c r="C390" s="72"/>
      <c r="D390" s="43" t="s">
        <v>15</v>
      </c>
      <c r="E390" s="44">
        <f t="shared" si="69"/>
        <v>0</v>
      </c>
      <c r="F390" s="44">
        <f t="shared" ref="F390:I390" si="73">F10+F25+F85+F100+F105+F115+F335</f>
        <v>0</v>
      </c>
      <c r="G390" s="44">
        <f t="shared" si="73"/>
        <v>0</v>
      </c>
      <c r="H390" s="44">
        <f t="shared" si="73"/>
        <v>0</v>
      </c>
      <c r="I390" s="44">
        <f t="shared" si="73"/>
        <v>0</v>
      </c>
      <c r="J390" s="44">
        <f t="shared" si="63"/>
        <v>0</v>
      </c>
      <c r="K390" s="23"/>
      <c r="L390" s="39"/>
    </row>
    <row r="391" spans="1:12" s="26" customFormat="1" ht="15.75" x14ac:dyDescent="0.25">
      <c r="A391" s="66"/>
      <c r="B391" s="67"/>
      <c r="C391" s="70" t="s">
        <v>24</v>
      </c>
      <c r="D391" s="43" t="s">
        <v>11</v>
      </c>
      <c r="E391" s="44">
        <f>SUM(E392:E395)</f>
        <v>3426.8</v>
      </c>
      <c r="F391" s="44">
        <f>SUM(F392:F395)</f>
        <v>0</v>
      </c>
      <c r="G391" s="44">
        <f>SUM(G392:G395)</f>
        <v>0</v>
      </c>
      <c r="H391" s="44">
        <f>SUM(H392:H395)</f>
        <v>0</v>
      </c>
      <c r="I391" s="44">
        <f>SUM(I392:I395)</f>
        <v>0</v>
      </c>
      <c r="J391" s="44">
        <f t="shared" si="63"/>
        <v>3426.8</v>
      </c>
      <c r="K391" s="23"/>
      <c r="L391" s="39"/>
    </row>
    <row r="392" spans="1:12" s="26" customFormat="1" ht="15.75" x14ac:dyDescent="0.25">
      <c r="A392" s="66"/>
      <c r="B392" s="67"/>
      <c r="C392" s="71"/>
      <c r="D392" s="43" t="s">
        <v>12</v>
      </c>
      <c r="E392" s="44">
        <f t="shared" ref="E392:I395" si="74">E27</f>
        <v>0</v>
      </c>
      <c r="F392" s="44">
        <f t="shared" si="74"/>
        <v>0</v>
      </c>
      <c r="G392" s="44">
        <f t="shared" si="74"/>
        <v>0</v>
      </c>
      <c r="H392" s="44">
        <f t="shared" si="74"/>
        <v>0</v>
      </c>
      <c r="I392" s="44">
        <f t="shared" si="74"/>
        <v>0</v>
      </c>
      <c r="J392" s="44">
        <f t="shared" si="63"/>
        <v>0</v>
      </c>
      <c r="K392" s="23"/>
      <c r="L392" s="39"/>
    </row>
    <row r="393" spans="1:12" s="26" customFormat="1" ht="15.75" x14ac:dyDescent="0.25">
      <c r="A393" s="66"/>
      <c r="B393" s="67"/>
      <c r="C393" s="71"/>
      <c r="D393" s="43" t="s">
        <v>13</v>
      </c>
      <c r="E393" s="44">
        <f t="shared" si="74"/>
        <v>3426.8</v>
      </c>
      <c r="F393" s="44">
        <f t="shared" si="74"/>
        <v>0</v>
      </c>
      <c r="G393" s="44">
        <f t="shared" si="74"/>
        <v>0</v>
      </c>
      <c r="H393" s="44">
        <f t="shared" si="74"/>
        <v>0</v>
      </c>
      <c r="I393" s="44">
        <f t="shared" si="74"/>
        <v>0</v>
      </c>
      <c r="J393" s="44">
        <f t="shared" si="63"/>
        <v>3426.8</v>
      </c>
      <c r="K393" s="23"/>
      <c r="L393" s="39"/>
    </row>
    <row r="394" spans="1:12" s="26" customFormat="1" ht="15.75" x14ac:dyDescent="0.25">
      <c r="A394" s="66"/>
      <c r="B394" s="67"/>
      <c r="C394" s="71"/>
      <c r="D394" s="43" t="s">
        <v>14</v>
      </c>
      <c r="E394" s="44">
        <f t="shared" si="74"/>
        <v>0</v>
      </c>
      <c r="F394" s="44">
        <f t="shared" si="74"/>
        <v>0</v>
      </c>
      <c r="G394" s="44">
        <f t="shared" si="74"/>
        <v>0</v>
      </c>
      <c r="H394" s="44">
        <f t="shared" si="74"/>
        <v>0</v>
      </c>
      <c r="I394" s="44">
        <f t="shared" si="74"/>
        <v>0</v>
      </c>
      <c r="J394" s="44">
        <f t="shared" si="63"/>
        <v>0</v>
      </c>
      <c r="K394" s="23"/>
      <c r="L394" s="39"/>
    </row>
    <row r="395" spans="1:12" s="26" customFormat="1" ht="15.75" x14ac:dyDescent="0.25">
      <c r="A395" s="66"/>
      <c r="B395" s="67"/>
      <c r="C395" s="72"/>
      <c r="D395" s="43" t="s">
        <v>15</v>
      </c>
      <c r="E395" s="44">
        <f t="shared" si="74"/>
        <v>0</v>
      </c>
      <c r="F395" s="44">
        <f t="shared" si="74"/>
        <v>0</v>
      </c>
      <c r="G395" s="44">
        <f t="shared" si="74"/>
        <v>0</v>
      </c>
      <c r="H395" s="44">
        <f t="shared" si="74"/>
        <v>0</v>
      </c>
      <c r="I395" s="44">
        <f t="shared" si="74"/>
        <v>0</v>
      </c>
      <c r="J395" s="44">
        <f t="shared" si="63"/>
        <v>0</v>
      </c>
      <c r="K395" s="23"/>
      <c r="L395" s="39"/>
    </row>
    <row r="396" spans="1:12" s="26" customFormat="1" ht="15.75" x14ac:dyDescent="0.25">
      <c r="A396" s="66"/>
      <c r="B396" s="67"/>
      <c r="C396" s="63" t="s">
        <v>16</v>
      </c>
      <c r="D396" s="43" t="s">
        <v>11</v>
      </c>
      <c r="E396" s="44">
        <f>SUM(E397:E400)</f>
        <v>17409.3</v>
      </c>
      <c r="F396" s="44">
        <f>SUM(F397:F400)</f>
        <v>58455</v>
      </c>
      <c r="G396" s="44">
        <f>SUM(G397:G400)</f>
        <v>2000</v>
      </c>
      <c r="H396" s="44">
        <f>SUM(H397:H400)</f>
        <v>2000</v>
      </c>
      <c r="I396" s="44">
        <f>SUM(I397:I400)</f>
        <v>0</v>
      </c>
      <c r="J396" s="44">
        <f>SUM(E396:I396)</f>
        <v>79864.3</v>
      </c>
      <c r="K396" s="23"/>
      <c r="L396" s="39"/>
    </row>
    <row r="397" spans="1:12" s="26" customFormat="1" ht="15.75" x14ac:dyDescent="0.25">
      <c r="A397" s="66"/>
      <c r="B397" s="67"/>
      <c r="C397" s="63"/>
      <c r="D397" s="43" t="s">
        <v>12</v>
      </c>
      <c r="E397" s="44">
        <f>E382+E127+E12+E87+E307</f>
        <v>17409.3</v>
      </c>
      <c r="F397" s="44">
        <f>F382+F12+F87+F307</f>
        <v>58455</v>
      </c>
      <c r="G397" s="44">
        <f t="shared" ref="G397:I397" si="75">G382+G12+G87+G307</f>
        <v>2000</v>
      </c>
      <c r="H397" s="44">
        <f t="shared" si="75"/>
        <v>2000</v>
      </c>
      <c r="I397" s="44">
        <f t="shared" si="75"/>
        <v>0</v>
      </c>
      <c r="J397" s="44">
        <f t="shared" si="63"/>
        <v>79864.3</v>
      </c>
      <c r="K397" s="23"/>
      <c r="L397" s="39"/>
    </row>
    <row r="398" spans="1:12" s="26" customFormat="1" ht="15.75" x14ac:dyDescent="0.25">
      <c r="A398" s="66"/>
      <c r="B398" s="67"/>
      <c r="C398" s="63"/>
      <c r="D398" s="43" t="s">
        <v>13</v>
      </c>
      <c r="E398" s="44">
        <f t="shared" ref="E398:I398" si="76">E383+E13+E88+E308</f>
        <v>0</v>
      </c>
      <c r="F398" s="44">
        <f t="shared" si="76"/>
        <v>0</v>
      </c>
      <c r="G398" s="44">
        <f t="shared" si="76"/>
        <v>0</v>
      </c>
      <c r="H398" s="44">
        <f t="shared" si="76"/>
        <v>0</v>
      </c>
      <c r="I398" s="44">
        <f t="shared" si="76"/>
        <v>0</v>
      </c>
      <c r="J398" s="44">
        <f t="shared" si="63"/>
        <v>0</v>
      </c>
      <c r="K398" s="23"/>
      <c r="L398" s="39"/>
    </row>
    <row r="399" spans="1:12" s="26" customFormat="1" ht="15.75" x14ac:dyDescent="0.25">
      <c r="A399" s="66"/>
      <c r="B399" s="67"/>
      <c r="C399" s="63"/>
      <c r="D399" s="43" t="s">
        <v>14</v>
      </c>
      <c r="E399" s="44">
        <f t="shared" ref="E399:I399" si="77">E384+E14+E89+E309</f>
        <v>0</v>
      </c>
      <c r="F399" s="44">
        <f t="shared" si="77"/>
        <v>0</v>
      </c>
      <c r="G399" s="44">
        <f t="shared" si="77"/>
        <v>0</v>
      </c>
      <c r="H399" s="44">
        <f t="shared" si="77"/>
        <v>0</v>
      </c>
      <c r="I399" s="44">
        <f t="shared" si="77"/>
        <v>0</v>
      </c>
      <c r="J399" s="44">
        <f t="shared" si="63"/>
        <v>0</v>
      </c>
      <c r="K399" s="23"/>
      <c r="L399" s="39"/>
    </row>
    <row r="400" spans="1:12" s="26" customFormat="1" ht="15.75" x14ac:dyDescent="0.25">
      <c r="A400" s="66"/>
      <c r="B400" s="67"/>
      <c r="C400" s="63"/>
      <c r="D400" s="43" t="s">
        <v>15</v>
      </c>
      <c r="E400" s="44">
        <f t="shared" ref="E400:I400" si="78">E385+E15+E90+E310</f>
        <v>0</v>
      </c>
      <c r="F400" s="44">
        <f t="shared" si="78"/>
        <v>0</v>
      </c>
      <c r="G400" s="44">
        <f t="shared" si="78"/>
        <v>0</v>
      </c>
      <c r="H400" s="44">
        <f t="shared" si="78"/>
        <v>0</v>
      </c>
      <c r="I400" s="44">
        <f t="shared" si="78"/>
        <v>0</v>
      </c>
      <c r="J400" s="44">
        <f t="shared" si="63"/>
        <v>0</v>
      </c>
      <c r="K400" s="23"/>
      <c r="L400" s="39"/>
    </row>
    <row r="401" spans="1:53" s="26" customFormat="1" ht="15.75" x14ac:dyDescent="0.25">
      <c r="A401" s="66"/>
      <c r="B401" s="67"/>
      <c r="C401" s="63" t="s">
        <v>38</v>
      </c>
      <c r="D401" s="43" t="s">
        <v>11</v>
      </c>
      <c r="E401" s="44">
        <f>SUM(E402:E405)</f>
        <v>715.9</v>
      </c>
      <c r="F401" s="44">
        <f>SUM(F402:F405)</f>
        <v>1023</v>
      </c>
      <c r="G401" s="44">
        <f>SUM(G402:G405)</f>
        <v>1023</v>
      </c>
      <c r="H401" s="44">
        <f>SUM(H402:H405)</f>
        <v>1023</v>
      </c>
      <c r="I401" s="44">
        <f>SUM(I402:I405)</f>
        <v>0</v>
      </c>
      <c r="J401" s="44">
        <f t="shared" si="63"/>
        <v>3784.9</v>
      </c>
      <c r="K401" s="23"/>
      <c r="L401" s="39"/>
    </row>
    <row r="402" spans="1:53" s="26" customFormat="1" ht="15.75" x14ac:dyDescent="0.25">
      <c r="A402" s="66"/>
      <c r="B402" s="67"/>
      <c r="C402" s="63"/>
      <c r="D402" s="43" t="s">
        <v>12</v>
      </c>
      <c r="E402" s="44">
        <f t="shared" ref="E402:I405" si="79">E107</f>
        <v>0</v>
      </c>
      <c r="F402" s="44">
        <f>F107</f>
        <v>0</v>
      </c>
      <c r="G402" s="44">
        <f t="shared" si="79"/>
        <v>0</v>
      </c>
      <c r="H402" s="44">
        <f t="shared" si="79"/>
        <v>0</v>
      </c>
      <c r="I402" s="44">
        <f t="shared" si="79"/>
        <v>0</v>
      </c>
      <c r="J402" s="44">
        <f t="shared" si="63"/>
        <v>0</v>
      </c>
      <c r="K402" s="23"/>
      <c r="L402" s="39"/>
    </row>
    <row r="403" spans="1:53" s="26" customFormat="1" ht="15.75" x14ac:dyDescent="0.25">
      <c r="A403" s="66"/>
      <c r="B403" s="67"/>
      <c r="C403" s="63"/>
      <c r="D403" s="43" t="s">
        <v>13</v>
      </c>
      <c r="E403" s="44">
        <f t="shared" si="79"/>
        <v>0</v>
      </c>
      <c r="F403" s="44">
        <f t="shared" si="79"/>
        <v>0</v>
      </c>
      <c r="G403" s="44">
        <f t="shared" si="79"/>
        <v>0</v>
      </c>
      <c r="H403" s="44">
        <f t="shared" si="79"/>
        <v>0</v>
      </c>
      <c r="I403" s="44">
        <f t="shared" si="79"/>
        <v>0</v>
      </c>
      <c r="J403" s="44">
        <f t="shared" si="63"/>
        <v>0</v>
      </c>
      <c r="K403" s="23"/>
      <c r="L403" s="39"/>
    </row>
    <row r="404" spans="1:53" s="26" customFormat="1" ht="15.75" x14ac:dyDescent="0.25">
      <c r="A404" s="66"/>
      <c r="B404" s="67"/>
      <c r="C404" s="63"/>
      <c r="D404" s="43" t="s">
        <v>14</v>
      </c>
      <c r="E404" s="44">
        <f t="shared" si="79"/>
        <v>715.9</v>
      </c>
      <c r="F404" s="44">
        <f t="shared" si="79"/>
        <v>1023</v>
      </c>
      <c r="G404" s="44">
        <f t="shared" si="79"/>
        <v>1023</v>
      </c>
      <c r="H404" s="44">
        <f t="shared" si="79"/>
        <v>1023</v>
      </c>
      <c r="I404" s="44">
        <f t="shared" si="79"/>
        <v>0</v>
      </c>
      <c r="J404" s="44">
        <f t="shared" si="63"/>
        <v>3784.9</v>
      </c>
      <c r="K404" s="23"/>
      <c r="L404" s="39"/>
    </row>
    <row r="405" spans="1:53" s="26" customFormat="1" ht="15.75" x14ac:dyDescent="0.25">
      <c r="A405" s="66"/>
      <c r="B405" s="67"/>
      <c r="C405" s="63"/>
      <c r="D405" s="43" t="s">
        <v>15</v>
      </c>
      <c r="E405" s="44">
        <f t="shared" si="79"/>
        <v>0</v>
      </c>
      <c r="F405" s="44">
        <f t="shared" si="79"/>
        <v>0</v>
      </c>
      <c r="G405" s="44">
        <f t="shared" si="79"/>
        <v>0</v>
      </c>
      <c r="H405" s="44">
        <f t="shared" si="79"/>
        <v>0</v>
      </c>
      <c r="I405" s="44">
        <f t="shared" si="79"/>
        <v>0</v>
      </c>
      <c r="J405" s="44">
        <f t="shared" si="63"/>
        <v>0</v>
      </c>
      <c r="K405" s="23"/>
      <c r="L405" s="39"/>
    </row>
    <row r="406" spans="1:53" s="4" customFormat="1" ht="15.75" x14ac:dyDescent="0.25">
      <c r="A406" s="66"/>
      <c r="B406" s="67"/>
      <c r="C406" s="70" t="s">
        <v>56</v>
      </c>
      <c r="D406" s="43" t="s">
        <v>11</v>
      </c>
      <c r="E406" s="44">
        <f>SUM(E407:E410)</f>
        <v>16841.300000000003</v>
      </c>
      <c r="F406" s="44">
        <f>SUM(F407:F410)</f>
        <v>18428.900000000001</v>
      </c>
      <c r="G406" s="44">
        <f>SUM(G407:G410)</f>
        <v>7370</v>
      </c>
      <c r="H406" s="44">
        <f>SUM(H407:H410)</f>
        <v>7370</v>
      </c>
      <c r="I406" s="44">
        <f>SUM(I407:I410)</f>
        <v>0</v>
      </c>
      <c r="J406" s="44">
        <f>SUM(E406:I406)</f>
        <v>50010.200000000004</v>
      </c>
      <c r="K406" s="2"/>
      <c r="L406" s="3"/>
    </row>
    <row r="407" spans="1:53" s="4" customFormat="1" ht="15.75" x14ac:dyDescent="0.25">
      <c r="A407" s="66"/>
      <c r="B407" s="67"/>
      <c r="C407" s="71"/>
      <c r="D407" s="43" t="s">
        <v>12</v>
      </c>
      <c r="E407" s="44">
        <f>E117+E312+E327</f>
        <v>10213.200000000001</v>
      </c>
      <c r="F407" s="44">
        <f>F117+F312+F327</f>
        <v>10827.7</v>
      </c>
      <c r="G407" s="44">
        <f t="shared" ref="G407:I407" si="80">G117+G312+G327</f>
        <v>7370</v>
      </c>
      <c r="H407" s="44">
        <f t="shared" si="80"/>
        <v>7370</v>
      </c>
      <c r="I407" s="44">
        <f t="shared" si="80"/>
        <v>0</v>
      </c>
      <c r="J407" s="44">
        <f t="shared" si="63"/>
        <v>35780.9</v>
      </c>
      <c r="K407" s="2"/>
      <c r="L407" s="3"/>
    </row>
    <row r="408" spans="1:53" s="4" customFormat="1" ht="15.75" x14ac:dyDescent="0.25">
      <c r="A408" s="66"/>
      <c r="B408" s="67"/>
      <c r="C408" s="71"/>
      <c r="D408" s="43" t="s">
        <v>13</v>
      </c>
      <c r="E408" s="44">
        <f t="shared" ref="E408:I408" si="81">E118+E313+E328</f>
        <v>0</v>
      </c>
      <c r="F408" s="44">
        <f t="shared" si="81"/>
        <v>0</v>
      </c>
      <c r="G408" s="44">
        <f t="shared" si="81"/>
        <v>0</v>
      </c>
      <c r="H408" s="44">
        <f t="shared" si="81"/>
        <v>0</v>
      </c>
      <c r="I408" s="44">
        <f t="shared" si="81"/>
        <v>0</v>
      </c>
      <c r="J408" s="44">
        <f t="shared" si="63"/>
        <v>0</v>
      </c>
      <c r="K408" s="2"/>
      <c r="L408" s="3"/>
    </row>
    <row r="409" spans="1:53" s="4" customFormat="1" ht="15.75" x14ac:dyDescent="0.25">
      <c r="A409" s="66"/>
      <c r="B409" s="67"/>
      <c r="C409" s="71"/>
      <c r="D409" s="43" t="s">
        <v>14</v>
      </c>
      <c r="E409" s="44">
        <f t="shared" ref="E409:I409" si="82">E119+E314+E329</f>
        <v>6628.1</v>
      </c>
      <c r="F409" s="44">
        <f t="shared" si="82"/>
        <v>7601.2</v>
      </c>
      <c r="G409" s="44">
        <f t="shared" si="82"/>
        <v>0</v>
      </c>
      <c r="H409" s="44">
        <f t="shared" si="82"/>
        <v>0</v>
      </c>
      <c r="I409" s="44">
        <f t="shared" si="82"/>
        <v>0</v>
      </c>
      <c r="J409" s="44">
        <f t="shared" si="63"/>
        <v>14229.3</v>
      </c>
      <c r="K409" s="2"/>
      <c r="L409" s="3"/>
    </row>
    <row r="410" spans="1:53" s="4" customFormat="1" ht="15.75" x14ac:dyDescent="0.25">
      <c r="A410" s="66"/>
      <c r="B410" s="67"/>
      <c r="C410" s="72"/>
      <c r="D410" s="43" t="s">
        <v>15</v>
      </c>
      <c r="E410" s="44">
        <f t="shared" ref="E410:I410" si="83">E120+E315+E330</f>
        <v>0</v>
      </c>
      <c r="F410" s="44">
        <f t="shared" si="83"/>
        <v>0</v>
      </c>
      <c r="G410" s="44">
        <f t="shared" si="83"/>
        <v>0</v>
      </c>
      <c r="H410" s="44">
        <f t="shared" si="83"/>
        <v>0</v>
      </c>
      <c r="I410" s="44">
        <f t="shared" si="83"/>
        <v>0</v>
      </c>
      <c r="J410" s="44">
        <f t="shared" si="63"/>
        <v>0</v>
      </c>
      <c r="K410" s="2"/>
      <c r="L410" s="3"/>
    </row>
    <row r="411" spans="1:53" ht="15.75" x14ac:dyDescent="0.25">
      <c r="A411" s="66"/>
      <c r="B411" s="67"/>
      <c r="C411" s="70" t="s">
        <v>61</v>
      </c>
      <c r="D411" s="43" t="s">
        <v>11</v>
      </c>
      <c r="E411" s="44">
        <f>SUM(E412:E415)</f>
        <v>4318.3</v>
      </c>
      <c r="F411" s="44">
        <f>SUM(F412:F415)</f>
        <v>1260</v>
      </c>
      <c r="G411" s="44">
        <f>SUM(G412:G415)</f>
        <v>2718.9</v>
      </c>
      <c r="H411" s="44">
        <f>SUM(H412:H415)</f>
        <v>2649.3</v>
      </c>
      <c r="I411" s="44">
        <f>SUM(I412:I415)</f>
        <v>0</v>
      </c>
      <c r="J411" s="44">
        <f t="shared" si="63"/>
        <v>10946.5</v>
      </c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66"/>
      <c r="B412" s="67"/>
      <c r="C412" s="71"/>
      <c r="D412" s="43" t="s">
        <v>12</v>
      </c>
      <c r="E412" s="44">
        <f>E122+E337</f>
        <v>2072.3000000000002</v>
      </c>
      <c r="F412" s="44">
        <f>F122+F337</f>
        <v>1260</v>
      </c>
      <c r="G412" s="44">
        <f t="shared" ref="G412:I412" si="84">G122+G337</f>
        <v>2718.9</v>
      </c>
      <c r="H412" s="44">
        <f t="shared" si="84"/>
        <v>2649.3</v>
      </c>
      <c r="I412" s="44">
        <f t="shared" si="84"/>
        <v>0</v>
      </c>
      <c r="J412" s="44">
        <f t="shared" si="63"/>
        <v>8700.5</v>
      </c>
      <c r="L412" s="6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66"/>
      <c r="B413" s="67"/>
      <c r="C413" s="71"/>
      <c r="D413" s="43" t="s">
        <v>13</v>
      </c>
      <c r="E413" s="44">
        <f t="shared" ref="E413:I413" si="85">E123+E338</f>
        <v>0</v>
      </c>
      <c r="F413" s="44">
        <f t="shared" si="85"/>
        <v>0</v>
      </c>
      <c r="G413" s="44">
        <f t="shared" si="85"/>
        <v>0</v>
      </c>
      <c r="H413" s="44">
        <f t="shared" si="85"/>
        <v>0</v>
      </c>
      <c r="I413" s="44">
        <f t="shared" si="85"/>
        <v>0</v>
      </c>
      <c r="J413" s="44">
        <f t="shared" ref="J413:J460" si="86">SUM(E413:I413)</f>
        <v>0</v>
      </c>
      <c r="L413" s="6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66"/>
      <c r="B414" s="67"/>
      <c r="C414" s="71"/>
      <c r="D414" s="43" t="s">
        <v>14</v>
      </c>
      <c r="E414" s="44">
        <f t="shared" ref="E414:I414" si="87">E124+E339</f>
        <v>2246</v>
      </c>
      <c r="F414" s="44">
        <f t="shared" si="87"/>
        <v>0</v>
      </c>
      <c r="G414" s="44">
        <f t="shared" si="87"/>
        <v>0</v>
      </c>
      <c r="H414" s="44">
        <f t="shared" si="87"/>
        <v>0</v>
      </c>
      <c r="I414" s="44">
        <f t="shared" si="87"/>
        <v>0</v>
      </c>
      <c r="J414" s="44">
        <f t="shared" si="86"/>
        <v>2246</v>
      </c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66"/>
      <c r="B415" s="67"/>
      <c r="C415" s="72"/>
      <c r="D415" s="43" t="s">
        <v>15</v>
      </c>
      <c r="E415" s="44">
        <f t="shared" ref="E415:I415" si="88">E125+E340</f>
        <v>0</v>
      </c>
      <c r="F415" s="44">
        <f t="shared" si="88"/>
        <v>0</v>
      </c>
      <c r="G415" s="44">
        <f t="shared" si="88"/>
        <v>0</v>
      </c>
      <c r="H415" s="44">
        <f t="shared" si="88"/>
        <v>0</v>
      </c>
      <c r="I415" s="44">
        <f t="shared" si="88"/>
        <v>0</v>
      </c>
      <c r="J415" s="44">
        <f t="shared" si="86"/>
        <v>0</v>
      </c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66"/>
      <c r="B416" s="67"/>
      <c r="C416" s="70" t="s">
        <v>43</v>
      </c>
      <c r="D416" s="43" t="s">
        <v>20</v>
      </c>
      <c r="E416" s="44">
        <f>SUM(E417:E420)</f>
        <v>980.6</v>
      </c>
      <c r="F416" s="44">
        <f>SUM(F417:F420)</f>
        <v>1430</v>
      </c>
      <c r="G416" s="44">
        <f>SUM(G417:G420)</f>
        <v>2320</v>
      </c>
      <c r="H416" s="44">
        <f>SUM(H417:H420)</f>
        <v>2320</v>
      </c>
      <c r="I416" s="44">
        <f>SUM(I417:I420)</f>
        <v>0</v>
      </c>
      <c r="J416" s="44">
        <f t="shared" si="86"/>
        <v>7050.6</v>
      </c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66"/>
      <c r="B417" s="67"/>
      <c r="C417" s="71"/>
      <c r="D417" s="43" t="s">
        <v>12</v>
      </c>
      <c r="E417" s="44">
        <f>E132+E317</f>
        <v>980.6</v>
      </c>
      <c r="F417" s="44">
        <f>F132+F317</f>
        <v>1430</v>
      </c>
      <c r="G417" s="44">
        <f t="shared" ref="G417:I417" si="89">G132+G317</f>
        <v>2320</v>
      </c>
      <c r="H417" s="44">
        <f t="shared" si="89"/>
        <v>2320</v>
      </c>
      <c r="I417" s="44">
        <f t="shared" si="89"/>
        <v>0</v>
      </c>
      <c r="J417" s="44">
        <f t="shared" si="86"/>
        <v>7050.6</v>
      </c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66"/>
      <c r="B418" s="67"/>
      <c r="C418" s="71"/>
      <c r="D418" s="43" t="s">
        <v>13</v>
      </c>
      <c r="E418" s="44">
        <f t="shared" ref="E418:I418" si="90">E133+E318</f>
        <v>0</v>
      </c>
      <c r="F418" s="44">
        <f t="shared" si="90"/>
        <v>0</v>
      </c>
      <c r="G418" s="44">
        <f t="shared" si="90"/>
        <v>0</v>
      </c>
      <c r="H418" s="44">
        <f t="shared" si="90"/>
        <v>0</v>
      </c>
      <c r="I418" s="44">
        <f t="shared" si="90"/>
        <v>0</v>
      </c>
      <c r="J418" s="44">
        <f t="shared" si="86"/>
        <v>0</v>
      </c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66"/>
      <c r="B419" s="67"/>
      <c r="C419" s="71"/>
      <c r="D419" s="43" t="s">
        <v>14</v>
      </c>
      <c r="E419" s="44">
        <f t="shared" ref="E419:I419" si="91">E134+E319</f>
        <v>0</v>
      </c>
      <c r="F419" s="44">
        <f t="shared" si="91"/>
        <v>0</v>
      </c>
      <c r="G419" s="44">
        <f t="shared" si="91"/>
        <v>0</v>
      </c>
      <c r="H419" s="44">
        <f t="shared" si="91"/>
        <v>0</v>
      </c>
      <c r="I419" s="44">
        <f t="shared" si="91"/>
        <v>0</v>
      </c>
      <c r="J419" s="44">
        <f t="shared" si="86"/>
        <v>0</v>
      </c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66"/>
      <c r="B420" s="67"/>
      <c r="C420" s="72"/>
      <c r="D420" s="43" t="s">
        <v>15</v>
      </c>
      <c r="E420" s="44">
        <f t="shared" ref="E420:I420" si="92">E135+E320</f>
        <v>0</v>
      </c>
      <c r="F420" s="44">
        <f t="shared" si="92"/>
        <v>0</v>
      </c>
      <c r="G420" s="44">
        <f t="shared" si="92"/>
        <v>0</v>
      </c>
      <c r="H420" s="44">
        <f t="shared" si="92"/>
        <v>0</v>
      </c>
      <c r="I420" s="44">
        <f t="shared" si="92"/>
        <v>0</v>
      </c>
      <c r="J420" s="44">
        <f t="shared" si="86"/>
        <v>0</v>
      </c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s="37" customFormat="1" ht="15.75" x14ac:dyDescent="0.25">
      <c r="A421" s="66"/>
      <c r="B421" s="67"/>
      <c r="C421" s="62" t="s">
        <v>44</v>
      </c>
      <c r="D421" s="45" t="s">
        <v>20</v>
      </c>
      <c r="E421" s="44">
        <f>SUM(E422:E425)</f>
        <v>0</v>
      </c>
      <c r="F421" s="44">
        <f>SUM(F422:F425)</f>
        <v>3546</v>
      </c>
      <c r="G421" s="44">
        <f>SUM(G422:G425)</f>
        <v>273</v>
      </c>
      <c r="H421" s="44">
        <f>SUM(H422:H425)</f>
        <v>273</v>
      </c>
      <c r="I421" s="44">
        <f>SUM(I422:I425)</f>
        <v>0</v>
      </c>
      <c r="J421" s="44">
        <f t="shared" si="86"/>
        <v>4092</v>
      </c>
    </row>
    <row r="422" spans="1:53" s="37" customFormat="1" ht="15.75" x14ac:dyDescent="0.25">
      <c r="A422" s="66"/>
      <c r="B422" s="67"/>
      <c r="C422" s="62"/>
      <c r="D422" s="45" t="s">
        <v>12</v>
      </c>
      <c r="E422" s="44">
        <f>E137+E342</f>
        <v>0</v>
      </c>
      <c r="F422" s="44">
        <f>F137+F342</f>
        <v>1254.9000000000001</v>
      </c>
      <c r="G422" s="44">
        <f t="shared" ref="G422:I422" si="93">G137+G342</f>
        <v>273</v>
      </c>
      <c r="H422" s="44">
        <f t="shared" si="93"/>
        <v>273</v>
      </c>
      <c r="I422" s="44">
        <f t="shared" si="93"/>
        <v>0</v>
      </c>
      <c r="J422" s="44">
        <f t="shared" si="86"/>
        <v>1800.9</v>
      </c>
    </row>
    <row r="423" spans="1:53" s="37" customFormat="1" ht="15.75" x14ac:dyDescent="0.25">
      <c r="A423" s="66"/>
      <c r="B423" s="67"/>
      <c r="C423" s="62"/>
      <c r="D423" s="45" t="s">
        <v>13</v>
      </c>
      <c r="E423" s="44">
        <f t="shared" ref="E423:I423" si="94">E138+E343</f>
        <v>0</v>
      </c>
      <c r="F423" s="44">
        <f t="shared" si="94"/>
        <v>0</v>
      </c>
      <c r="G423" s="44">
        <f t="shared" si="94"/>
        <v>0</v>
      </c>
      <c r="H423" s="44">
        <f t="shared" si="94"/>
        <v>0</v>
      </c>
      <c r="I423" s="44">
        <f t="shared" si="94"/>
        <v>0</v>
      </c>
      <c r="J423" s="44">
        <f t="shared" si="86"/>
        <v>0</v>
      </c>
    </row>
    <row r="424" spans="1:53" s="37" customFormat="1" ht="15.75" x14ac:dyDescent="0.25">
      <c r="A424" s="66"/>
      <c r="B424" s="67"/>
      <c r="C424" s="62"/>
      <c r="D424" s="45" t="s">
        <v>14</v>
      </c>
      <c r="E424" s="44">
        <f t="shared" ref="E424:I424" si="95">E139+E344</f>
        <v>0</v>
      </c>
      <c r="F424" s="44">
        <f t="shared" si="95"/>
        <v>2291.1</v>
      </c>
      <c r="G424" s="44">
        <f t="shared" si="95"/>
        <v>0</v>
      </c>
      <c r="H424" s="44">
        <f t="shared" si="95"/>
        <v>0</v>
      </c>
      <c r="I424" s="44">
        <f t="shared" si="95"/>
        <v>0</v>
      </c>
      <c r="J424" s="44">
        <f t="shared" si="86"/>
        <v>2291.1</v>
      </c>
    </row>
    <row r="425" spans="1:53" s="37" customFormat="1" ht="15.75" x14ac:dyDescent="0.25">
      <c r="A425" s="66"/>
      <c r="B425" s="67"/>
      <c r="C425" s="62"/>
      <c r="D425" s="45" t="s">
        <v>15</v>
      </c>
      <c r="E425" s="44">
        <f t="shared" ref="E425:I425" si="96">E140+E345</f>
        <v>0</v>
      </c>
      <c r="F425" s="44">
        <f t="shared" si="96"/>
        <v>0</v>
      </c>
      <c r="G425" s="44">
        <f t="shared" si="96"/>
        <v>0</v>
      </c>
      <c r="H425" s="44">
        <f t="shared" si="96"/>
        <v>0</v>
      </c>
      <c r="I425" s="44">
        <f t="shared" si="96"/>
        <v>0</v>
      </c>
      <c r="J425" s="44">
        <f t="shared" si="86"/>
        <v>0</v>
      </c>
    </row>
    <row r="426" spans="1:53" s="37" customFormat="1" ht="15.75" x14ac:dyDescent="0.25">
      <c r="A426" s="66"/>
      <c r="B426" s="67"/>
      <c r="C426" s="62" t="s">
        <v>45</v>
      </c>
      <c r="D426" s="45" t="s">
        <v>20</v>
      </c>
      <c r="E426" s="44">
        <f>SUM(E427:E430)</f>
        <v>0</v>
      </c>
      <c r="F426" s="44">
        <f>SUM(F427:F430)</f>
        <v>490</v>
      </c>
      <c r="G426" s="44">
        <f>SUM(G427:G430)</f>
        <v>80</v>
      </c>
      <c r="H426" s="44">
        <f>SUM(H427:H430)</f>
        <v>80</v>
      </c>
      <c r="I426" s="44">
        <f>SUM(I427:I430)</f>
        <v>0</v>
      </c>
      <c r="J426" s="44">
        <f t="shared" si="86"/>
        <v>650</v>
      </c>
    </row>
    <row r="427" spans="1:53" s="37" customFormat="1" ht="15.75" x14ac:dyDescent="0.25">
      <c r="A427" s="66"/>
      <c r="B427" s="67"/>
      <c r="C427" s="62"/>
      <c r="D427" s="45" t="s">
        <v>12</v>
      </c>
      <c r="E427" s="44">
        <f>E142+E347</f>
        <v>0</v>
      </c>
      <c r="F427" s="44">
        <f>F142+F347</f>
        <v>238</v>
      </c>
      <c r="G427" s="44">
        <f t="shared" ref="G427:I427" si="97">G142+G347</f>
        <v>80</v>
      </c>
      <c r="H427" s="44">
        <f t="shared" si="97"/>
        <v>80</v>
      </c>
      <c r="I427" s="44">
        <f t="shared" si="97"/>
        <v>0</v>
      </c>
      <c r="J427" s="44">
        <f t="shared" si="86"/>
        <v>398</v>
      </c>
    </row>
    <row r="428" spans="1:53" s="37" customFormat="1" ht="15.75" x14ac:dyDescent="0.25">
      <c r="A428" s="66"/>
      <c r="B428" s="67"/>
      <c r="C428" s="62"/>
      <c r="D428" s="45" t="s">
        <v>13</v>
      </c>
      <c r="E428" s="44">
        <f t="shared" ref="E428:I428" si="98">E143+E348</f>
        <v>0</v>
      </c>
      <c r="F428" s="44">
        <f t="shared" si="98"/>
        <v>0</v>
      </c>
      <c r="G428" s="44">
        <f t="shared" si="98"/>
        <v>0</v>
      </c>
      <c r="H428" s="44">
        <f t="shared" si="98"/>
        <v>0</v>
      </c>
      <c r="I428" s="44">
        <f t="shared" si="98"/>
        <v>0</v>
      </c>
      <c r="J428" s="44">
        <f t="shared" si="86"/>
        <v>0</v>
      </c>
    </row>
    <row r="429" spans="1:53" s="37" customFormat="1" ht="15.75" x14ac:dyDescent="0.25">
      <c r="A429" s="66"/>
      <c r="B429" s="67"/>
      <c r="C429" s="62"/>
      <c r="D429" s="45" t="s">
        <v>14</v>
      </c>
      <c r="E429" s="44">
        <f t="shared" ref="E429:I429" si="99">E144+E349</f>
        <v>0</v>
      </c>
      <c r="F429" s="44">
        <f t="shared" si="99"/>
        <v>252</v>
      </c>
      <c r="G429" s="44">
        <f t="shared" si="99"/>
        <v>0</v>
      </c>
      <c r="H429" s="44">
        <f t="shared" si="99"/>
        <v>0</v>
      </c>
      <c r="I429" s="44">
        <f t="shared" si="99"/>
        <v>0</v>
      </c>
      <c r="J429" s="44">
        <f t="shared" si="86"/>
        <v>252</v>
      </c>
    </row>
    <row r="430" spans="1:53" s="37" customFormat="1" ht="15.75" x14ac:dyDescent="0.25">
      <c r="A430" s="66"/>
      <c r="B430" s="67"/>
      <c r="C430" s="62"/>
      <c r="D430" s="45" t="s">
        <v>15</v>
      </c>
      <c r="E430" s="44">
        <f t="shared" ref="E430:I430" si="100">E145+E350</f>
        <v>0</v>
      </c>
      <c r="F430" s="44">
        <f t="shared" si="100"/>
        <v>0</v>
      </c>
      <c r="G430" s="44">
        <f t="shared" si="100"/>
        <v>0</v>
      </c>
      <c r="H430" s="44">
        <f t="shared" si="100"/>
        <v>0</v>
      </c>
      <c r="I430" s="44">
        <f t="shared" si="100"/>
        <v>0</v>
      </c>
      <c r="J430" s="44">
        <f t="shared" si="86"/>
        <v>0</v>
      </c>
    </row>
    <row r="431" spans="1:53" s="37" customFormat="1" ht="15.75" x14ac:dyDescent="0.25">
      <c r="A431" s="66"/>
      <c r="B431" s="67"/>
      <c r="C431" s="62" t="s">
        <v>46</v>
      </c>
      <c r="D431" s="45" t="s">
        <v>20</v>
      </c>
      <c r="E431" s="44">
        <f>SUM(E432:E435)</f>
        <v>0</v>
      </c>
      <c r="F431" s="44">
        <f>SUM(F432:F435)</f>
        <v>490</v>
      </c>
      <c r="G431" s="44">
        <f>SUM(G432:G435)</f>
        <v>120</v>
      </c>
      <c r="H431" s="44">
        <f>SUM(H432:H435)</f>
        <v>120</v>
      </c>
      <c r="I431" s="44">
        <f>SUM(I432:I435)</f>
        <v>0</v>
      </c>
      <c r="J431" s="44">
        <f t="shared" si="86"/>
        <v>730</v>
      </c>
    </row>
    <row r="432" spans="1:53" s="37" customFormat="1" ht="15.75" x14ac:dyDescent="0.25">
      <c r="A432" s="66"/>
      <c r="B432" s="67"/>
      <c r="C432" s="62"/>
      <c r="D432" s="45" t="s">
        <v>12</v>
      </c>
      <c r="E432" s="44">
        <f>E147+E352</f>
        <v>0</v>
      </c>
      <c r="F432" s="44">
        <f>F147+F352</f>
        <v>238</v>
      </c>
      <c r="G432" s="44">
        <f t="shared" ref="G432:I432" si="101">G147+G352</f>
        <v>120</v>
      </c>
      <c r="H432" s="44">
        <f t="shared" si="101"/>
        <v>120</v>
      </c>
      <c r="I432" s="44">
        <f t="shared" si="101"/>
        <v>0</v>
      </c>
      <c r="J432" s="44">
        <f t="shared" si="86"/>
        <v>478</v>
      </c>
    </row>
    <row r="433" spans="1:10" s="37" customFormat="1" ht="15.75" x14ac:dyDescent="0.25">
      <c r="A433" s="66"/>
      <c r="B433" s="67"/>
      <c r="C433" s="62"/>
      <c r="D433" s="45" t="s">
        <v>13</v>
      </c>
      <c r="E433" s="44">
        <f t="shared" ref="E433:I433" si="102">E148+E353</f>
        <v>0</v>
      </c>
      <c r="F433" s="44">
        <f t="shared" si="102"/>
        <v>0</v>
      </c>
      <c r="G433" s="44">
        <f t="shared" si="102"/>
        <v>0</v>
      </c>
      <c r="H433" s="44">
        <f t="shared" si="102"/>
        <v>0</v>
      </c>
      <c r="I433" s="44">
        <f t="shared" si="102"/>
        <v>0</v>
      </c>
      <c r="J433" s="44">
        <f t="shared" si="86"/>
        <v>0</v>
      </c>
    </row>
    <row r="434" spans="1:10" s="37" customFormat="1" ht="15.75" x14ac:dyDescent="0.25">
      <c r="A434" s="66"/>
      <c r="B434" s="67"/>
      <c r="C434" s="62"/>
      <c r="D434" s="45" t="s">
        <v>14</v>
      </c>
      <c r="E434" s="44">
        <f t="shared" ref="E434:I434" si="103">E149+E354</f>
        <v>0</v>
      </c>
      <c r="F434" s="44">
        <f t="shared" si="103"/>
        <v>252</v>
      </c>
      <c r="G434" s="44">
        <f t="shared" si="103"/>
        <v>0</v>
      </c>
      <c r="H434" s="44">
        <f t="shared" si="103"/>
        <v>0</v>
      </c>
      <c r="I434" s="44">
        <f t="shared" si="103"/>
        <v>0</v>
      </c>
      <c r="J434" s="44">
        <f t="shared" si="86"/>
        <v>252</v>
      </c>
    </row>
    <row r="435" spans="1:10" s="37" customFormat="1" ht="15.75" x14ac:dyDescent="0.25">
      <c r="A435" s="66"/>
      <c r="B435" s="67"/>
      <c r="C435" s="62"/>
      <c r="D435" s="45" t="s">
        <v>15</v>
      </c>
      <c r="E435" s="44">
        <f t="shared" ref="E435:I435" si="104">E150+E355</f>
        <v>0</v>
      </c>
      <c r="F435" s="44">
        <f t="shared" si="104"/>
        <v>0</v>
      </c>
      <c r="G435" s="44">
        <f t="shared" si="104"/>
        <v>0</v>
      </c>
      <c r="H435" s="44">
        <f t="shared" si="104"/>
        <v>0</v>
      </c>
      <c r="I435" s="44">
        <f t="shared" si="104"/>
        <v>0</v>
      </c>
      <c r="J435" s="44">
        <f t="shared" si="86"/>
        <v>0</v>
      </c>
    </row>
    <row r="436" spans="1:10" s="37" customFormat="1" ht="15.75" x14ac:dyDescent="0.25">
      <c r="A436" s="66"/>
      <c r="B436" s="67"/>
      <c r="C436" s="62" t="s">
        <v>47</v>
      </c>
      <c r="D436" s="45" t="s">
        <v>20</v>
      </c>
      <c r="E436" s="44">
        <f>SUM(E437:E440)</f>
        <v>0</v>
      </c>
      <c r="F436" s="44">
        <f>SUM(F437:F440)</f>
        <v>513.09999999999991</v>
      </c>
      <c r="G436" s="44">
        <f>SUM(G437:G440)</f>
        <v>150</v>
      </c>
      <c r="H436" s="44">
        <f>SUM(H437:H440)</f>
        <v>150</v>
      </c>
      <c r="I436" s="44">
        <f>SUM(I437:I440)</f>
        <v>0</v>
      </c>
      <c r="J436" s="44">
        <f t="shared" si="86"/>
        <v>813.09999999999991</v>
      </c>
    </row>
    <row r="437" spans="1:10" s="37" customFormat="1" ht="15.75" x14ac:dyDescent="0.25">
      <c r="A437" s="66"/>
      <c r="B437" s="67"/>
      <c r="C437" s="62"/>
      <c r="D437" s="45" t="s">
        <v>12</v>
      </c>
      <c r="E437" s="44">
        <f>E152+E357</f>
        <v>0</v>
      </c>
      <c r="F437" s="44">
        <f>F152+F357</f>
        <v>262.39999999999998</v>
      </c>
      <c r="G437" s="44">
        <f t="shared" ref="G437:I437" si="105">G152+G357</f>
        <v>150</v>
      </c>
      <c r="H437" s="44">
        <f t="shared" si="105"/>
        <v>150</v>
      </c>
      <c r="I437" s="44">
        <f t="shared" si="105"/>
        <v>0</v>
      </c>
      <c r="J437" s="44">
        <f t="shared" si="86"/>
        <v>562.4</v>
      </c>
    </row>
    <row r="438" spans="1:10" s="37" customFormat="1" ht="15.75" x14ac:dyDescent="0.25">
      <c r="A438" s="66"/>
      <c r="B438" s="67"/>
      <c r="C438" s="62"/>
      <c r="D438" s="45" t="s">
        <v>13</v>
      </c>
      <c r="E438" s="44">
        <f t="shared" ref="E438:I438" si="106">E153+E358</f>
        <v>0</v>
      </c>
      <c r="F438" s="44">
        <f t="shared" si="106"/>
        <v>0</v>
      </c>
      <c r="G438" s="44">
        <f t="shared" si="106"/>
        <v>0</v>
      </c>
      <c r="H438" s="44">
        <f t="shared" si="106"/>
        <v>0</v>
      </c>
      <c r="I438" s="44">
        <f t="shared" si="106"/>
        <v>0</v>
      </c>
      <c r="J438" s="44">
        <f t="shared" si="86"/>
        <v>0</v>
      </c>
    </row>
    <row r="439" spans="1:10" s="37" customFormat="1" ht="15.75" x14ac:dyDescent="0.25">
      <c r="A439" s="66"/>
      <c r="B439" s="67"/>
      <c r="C439" s="62"/>
      <c r="D439" s="45" t="s">
        <v>14</v>
      </c>
      <c r="E439" s="44">
        <f t="shared" ref="E439:I439" si="107">E154+E359</f>
        <v>0</v>
      </c>
      <c r="F439" s="44">
        <f t="shared" si="107"/>
        <v>250.7</v>
      </c>
      <c r="G439" s="44">
        <f t="shared" si="107"/>
        <v>0</v>
      </c>
      <c r="H439" s="44">
        <f t="shared" si="107"/>
        <v>0</v>
      </c>
      <c r="I439" s="44">
        <f t="shared" si="107"/>
        <v>0</v>
      </c>
      <c r="J439" s="44">
        <f t="shared" si="86"/>
        <v>250.7</v>
      </c>
    </row>
    <row r="440" spans="1:10" s="37" customFormat="1" ht="15.75" x14ac:dyDescent="0.25">
      <c r="A440" s="66"/>
      <c r="B440" s="67"/>
      <c r="C440" s="62"/>
      <c r="D440" s="45" t="s">
        <v>15</v>
      </c>
      <c r="E440" s="44">
        <f t="shared" ref="E440:I440" si="108">E155+E360</f>
        <v>0</v>
      </c>
      <c r="F440" s="44">
        <f t="shared" si="108"/>
        <v>0</v>
      </c>
      <c r="G440" s="44">
        <f t="shared" si="108"/>
        <v>0</v>
      </c>
      <c r="H440" s="44">
        <f t="shared" si="108"/>
        <v>0</v>
      </c>
      <c r="I440" s="44">
        <f t="shared" si="108"/>
        <v>0</v>
      </c>
      <c r="J440" s="44">
        <f t="shared" si="86"/>
        <v>0</v>
      </c>
    </row>
    <row r="441" spans="1:10" s="37" customFormat="1" ht="15.75" x14ac:dyDescent="0.25">
      <c r="A441" s="66"/>
      <c r="B441" s="67"/>
      <c r="C441" s="62" t="s">
        <v>48</v>
      </c>
      <c r="D441" s="45" t="s">
        <v>20</v>
      </c>
      <c r="E441" s="44">
        <f>SUM(E442:E445)</f>
        <v>0</v>
      </c>
      <c r="F441" s="44">
        <f>SUM(F442:F445)</f>
        <v>3837</v>
      </c>
      <c r="G441" s="44">
        <f>SUM(G442:G445)</f>
        <v>867</v>
      </c>
      <c r="H441" s="44">
        <f>SUM(H442:H445)</f>
        <v>417</v>
      </c>
      <c r="I441" s="44">
        <f>SUM(I442:I445)</f>
        <v>0</v>
      </c>
      <c r="J441" s="44">
        <f t="shared" si="86"/>
        <v>5121</v>
      </c>
    </row>
    <row r="442" spans="1:10" s="37" customFormat="1" ht="15.75" x14ac:dyDescent="0.25">
      <c r="A442" s="66"/>
      <c r="B442" s="67"/>
      <c r="C442" s="62"/>
      <c r="D442" s="45" t="s">
        <v>12</v>
      </c>
      <c r="E442" s="44">
        <f>E157+E362</f>
        <v>0</v>
      </c>
      <c r="F442" s="44">
        <f>F157+F362</f>
        <v>1513</v>
      </c>
      <c r="G442" s="44">
        <f t="shared" ref="G442:I442" si="109">G157+G362</f>
        <v>867</v>
      </c>
      <c r="H442" s="44">
        <f t="shared" si="109"/>
        <v>417</v>
      </c>
      <c r="I442" s="44">
        <f t="shared" si="109"/>
        <v>0</v>
      </c>
      <c r="J442" s="44">
        <f t="shared" si="86"/>
        <v>2797</v>
      </c>
    </row>
    <row r="443" spans="1:10" s="37" customFormat="1" ht="15.75" x14ac:dyDescent="0.25">
      <c r="A443" s="66"/>
      <c r="B443" s="67"/>
      <c r="C443" s="62"/>
      <c r="D443" s="45" t="s">
        <v>13</v>
      </c>
      <c r="E443" s="44">
        <f t="shared" ref="E443:I443" si="110">E158+E363</f>
        <v>0</v>
      </c>
      <c r="F443" s="44">
        <f t="shared" si="110"/>
        <v>0</v>
      </c>
      <c r="G443" s="44">
        <f t="shared" si="110"/>
        <v>0</v>
      </c>
      <c r="H443" s="44">
        <f t="shared" si="110"/>
        <v>0</v>
      </c>
      <c r="I443" s="44">
        <f t="shared" si="110"/>
        <v>0</v>
      </c>
      <c r="J443" s="44">
        <f t="shared" si="86"/>
        <v>0</v>
      </c>
    </row>
    <row r="444" spans="1:10" s="37" customFormat="1" ht="15.75" x14ac:dyDescent="0.25">
      <c r="A444" s="66"/>
      <c r="B444" s="67"/>
      <c r="C444" s="62"/>
      <c r="D444" s="45" t="s">
        <v>14</v>
      </c>
      <c r="E444" s="44">
        <f t="shared" ref="E444:I444" si="111">E159+E364</f>
        <v>0</v>
      </c>
      <c r="F444" s="44">
        <f t="shared" si="111"/>
        <v>2324</v>
      </c>
      <c r="G444" s="44">
        <f t="shared" si="111"/>
        <v>0</v>
      </c>
      <c r="H444" s="44">
        <f t="shared" si="111"/>
        <v>0</v>
      </c>
      <c r="I444" s="44">
        <f t="shared" si="111"/>
        <v>0</v>
      </c>
      <c r="J444" s="44">
        <f t="shared" si="86"/>
        <v>2324</v>
      </c>
    </row>
    <row r="445" spans="1:10" s="37" customFormat="1" ht="15.75" x14ac:dyDescent="0.25">
      <c r="A445" s="66"/>
      <c r="B445" s="67"/>
      <c r="C445" s="62"/>
      <c r="D445" s="45" t="s">
        <v>15</v>
      </c>
      <c r="E445" s="44">
        <f t="shared" ref="E445:I445" si="112">E160+E365</f>
        <v>0</v>
      </c>
      <c r="F445" s="44">
        <f t="shared" si="112"/>
        <v>0</v>
      </c>
      <c r="G445" s="44">
        <f t="shared" si="112"/>
        <v>0</v>
      </c>
      <c r="H445" s="44">
        <f t="shared" si="112"/>
        <v>0</v>
      </c>
      <c r="I445" s="44">
        <f t="shared" si="112"/>
        <v>0</v>
      </c>
      <c r="J445" s="44">
        <f t="shared" si="86"/>
        <v>0</v>
      </c>
    </row>
    <row r="446" spans="1:10" s="37" customFormat="1" ht="15.75" x14ac:dyDescent="0.25">
      <c r="A446" s="66"/>
      <c r="B446" s="67"/>
      <c r="C446" s="62" t="s">
        <v>49</v>
      </c>
      <c r="D446" s="45" t="s">
        <v>20</v>
      </c>
      <c r="E446" s="44">
        <f>SUM(E447:E450)</f>
        <v>0</v>
      </c>
      <c r="F446" s="44">
        <f>SUM(F447:F450)</f>
        <v>630</v>
      </c>
      <c r="G446" s="44">
        <f>SUM(G447:G450)</f>
        <v>85</v>
      </c>
      <c r="H446" s="44">
        <f>SUM(H447:H450)</f>
        <v>85</v>
      </c>
      <c r="I446" s="44">
        <f>SUM(I447:I450)</f>
        <v>0</v>
      </c>
      <c r="J446" s="44">
        <f t="shared" si="86"/>
        <v>800</v>
      </c>
    </row>
    <row r="447" spans="1:10" s="37" customFormat="1" ht="15.75" x14ac:dyDescent="0.25">
      <c r="A447" s="66"/>
      <c r="B447" s="67"/>
      <c r="C447" s="62"/>
      <c r="D447" s="45" t="s">
        <v>12</v>
      </c>
      <c r="E447" s="44">
        <f>E162+E367</f>
        <v>0</v>
      </c>
      <c r="F447" s="44">
        <f>F162+F367</f>
        <v>245</v>
      </c>
      <c r="G447" s="44">
        <f t="shared" ref="G447:I447" si="113">G162+G367</f>
        <v>85</v>
      </c>
      <c r="H447" s="44">
        <f t="shared" si="113"/>
        <v>85</v>
      </c>
      <c r="I447" s="44">
        <f t="shared" si="113"/>
        <v>0</v>
      </c>
      <c r="J447" s="44">
        <f t="shared" si="86"/>
        <v>415</v>
      </c>
    </row>
    <row r="448" spans="1:10" s="37" customFormat="1" ht="15.75" x14ac:dyDescent="0.25">
      <c r="A448" s="66"/>
      <c r="B448" s="67"/>
      <c r="C448" s="62"/>
      <c r="D448" s="45" t="s">
        <v>13</v>
      </c>
      <c r="E448" s="44">
        <f t="shared" ref="E448:I448" si="114">E163+E368</f>
        <v>0</v>
      </c>
      <c r="F448" s="44">
        <f t="shared" si="114"/>
        <v>0</v>
      </c>
      <c r="G448" s="44">
        <f t="shared" si="114"/>
        <v>0</v>
      </c>
      <c r="H448" s="44">
        <f t="shared" si="114"/>
        <v>0</v>
      </c>
      <c r="I448" s="44">
        <f t="shared" si="114"/>
        <v>0</v>
      </c>
      <c r="J448" s="44">
        <f t="shared" si="86"/>
        <v>0</v>
      </c>
    </row>
    <row r="449" spans="1:53" s="37" customFormat="1" ht="15.75" x14ac:dyDescent="0.25">
      <c r="A449" s="66"/>
      <c r="B449" s="67"/>
      <c r="C449" s="62"/>
      <c r="D449" s="45" t="s">
        <v>14</v>
      </c>
      <c r="E449" s="44">
        <f t="shared" ref="E449:I449" si="115">E164+E369</f>
        <v>0</v>
      </c>
      <c r="F449" s="44">
        <f t="shared" si="115"/>
        <v>385</v>
      </c>
      <c r="G449" s="44">
        <f t="shared" si="115"/>
        <v>0</v>
      </c>
      <c r="H449" s="44">
        <f t="shared" si="115"/>
        <v>0</v>
      </c>
      <c r="I449" s="44">
        <f t="shared" si="115"/>
        <v>0</v>
      </c>
      <c r="J449" s="44">
        <f t="shared" si="86"/>
        <v>385</v>
      </c>
    </row>
    <row r="450" spans="1:53" s="37" customFormat="1" ht="15.75" x14ac:dyDescent="0.25">
      <c r="A450" s="66"/>
      <c r="B450" s="67"/>
      <c r="C450" s="62"/>
      <c r="D450" s="45" t="s">
        <v>15</v>
      </c>
      <c r="E450" s="44">
        <f t="shared" ref="E450:I450" si="116">E165+E370</f>
        <v>0</v>
      </c>
      <c r="F450" s="44">
        <f t="shared" si="116"/>
        <v>0</v>
      </c>
      <c r="G450" s="44">
        <f t="shared" si="116"/>
        <v>0</v>
      </c>
      <c r="H450" s="44">
        <f t="shared" si="116"/>
        <v>0</v>
      </c>
      <c r="I450" s="44">
        <f t="shared" si="116"/>
        <v>0</v>
      </c>
      <c r="J450" s="44">
        <f t="shared" si="86"/>
        <v>0</v>
      </c>
    </row>
    <row r="451" spans="1:53" s="37" customFormat="1" ht="15.75" x14ac:dyDescent="0.25">
      <c r="A451" s="66"/>
      <c r="B451" s="67"/>
      <c r="C451" s="62" t="s">
        <v>50</v>
      </c>
      <c r="D451" s="45" t="s">
        <v>20</v>
      </c>
      <c r="E451" s="44">
        <f>SUM(E452:E455)</f>
        <v>0</v>
      </c>
      <c r="F451" s="44">
        <f>SUM(F452:F455)</f>
        <v>1306.4000000000001</v>
      </c>
      <c r="G451" s="44">
        <f>SUM(G452:G455)</f>
        <v>493.5</v>
      </c>
      <c r="H451" s="44">
        <f>SUM(H452:H455)</f>
        <v>458.5</v>
      </c>
      <c r="I451" s="44">
        <f>SUM(I452:I455)</f>
        <v>0</v>
      </c>
      <c r="J451" s="44">
        <f t="shared" si="86"/>
        <v>2258.4</v>
      </c>
    </row>
    <row r="452" spans="1:53" s="37" customFormat="1" ht="15.75" x14ac:dyDescent="0.25">
      <c r="A452" s="66"/>
      <c r="B452" s="67"/>
      <c r="C452" s="62"/>
      <c r="D452" s="45" t="s">
        <v>12</v>
      </c>
      <c r="E452" s="44">
        <f>E167+E372</f>
        <v>0</v>
      </c>
      <c r="F452" s="44">
        <f>F167+F372</f>
        <v>612.4</v>
      </c>
      <c r="G452" s="44">
        <f t="shared" ref="G452:I452" si="117">G167+G372</f>
        <v>493.5</v>
      </c>
      <c r="H452" s="44">
        <f t="shared" si="117"/>
        <v>458.5</v>
      </c>
      <c r="I452" s="44">
        <f t="shared" si="117"/>
        <v>0</v>
      </c>
      <c r="J452" s="44">
        <f t="shared" si="86"/>
        <v>1564.4</v>
      </c>
    </row>
    <row r="453" spans="1:53" s="37" customFormat="1" ht="15.75" x14ac:dyDescent="0.25">
      <c r="A453" s="66"/>
      <c r="B453" s="67"/>
      <c r="C453" s="62"/>
      <c r="D453" s="45" t="s">
        <v>13</v>
      </c>
      <c r="E453" s="44">
        <f t="shared" ref="E453:I453" si="118">E168+E373</f>
        <v>0</v>
      </c>
      <c r="F453" s="44">
        <f t="shared" si="118"/>
        <v>0</v>
      </c>
      <c r="G453" s="44">
        <f t="shared" si="118"/>
        <v>0</v>
      </c>
      <c r="H453" s="44">
        <f t="shared" si="118"/>
        <v>0</v>
      </c>
      <c r="I453" s="44">
        <f t="shared" si="118"/>
        <v>0</v>
      </c>
      <c r="J453" s="44">
        <f t="shared" si="86"/>
        <v>0</v>
      </c>
    </row>
    <row r="454" spans="1:53" s="37" customFormat="1" ht="15.75" x14ac:dyDescent="0.25">
      <c r="A454" s="66"/>
      <c r="B454" s="67"/>
      <c r="C454" s="62"/>
      <c r="D454" s="45" t="s">
        <v>14</v>
      </c>
      <c r="E454" s="44">
        <f t="shared" ref="E454:I454" si="119">E169+E374</f>
        <v>0</v>
      </c>
      <c r="F454" s="44">
        <f t="shared" si="119"/>
        <v>694</v>
      </c>
      <c r="G454" s="44">
        <f t="shared" si="119"/>
        <v>0</v>
      </c>
      <c r="H454" s="44">
        <f t="shared" si="119"/>
        <v>0</v>
      </c>
      <c r="I454" s="44">
        <f t="shared" si="119"/>
        <v>0</v>
      </c>
      <c r="J454" s="44">
        <f t="shared" si="86"/>
        <v>694</v>
      </c>
    </row>
    <row r="455" spans="1:53" s="37" customFormat="1" ht="15.75" x14ac:dyDescent="0.25">
      <c r="A455" s="66"/>
      <c r="B455" s="67"/>
      <c r="C455" s="62"/>
      <c r="D455" s="45" t="s">
        <v>15</v>
      </c>
      <c r="E455" s="44">
        <f t="shared" ref="E455:I455" si="120">E170+E375</f>
        <v>0</v>
      </c>
      <c r="F455" s="44">
        <f t="shared" si="120"/>
        <v>0</v>
      </c>
      <c r="G455" s="44">
        <f t="shared" si="120"/>
        <v>0</v>
      </c>
      <c r="H455" s="44">
        <f t="shared" si="120"/>
        <v>0</v>
      </c>
      <c r="I455" s="44">
        <f t="shared" si="120"/>
        <v>0</v>
      </c>
      <c r="J455" s="44">
        <f t="shared" si="86"/>
        <v>0</v>
      </c>
    </row>
    <row r="456" spans="1:53" ht="15.75" x14ac:dyDescent="0.25">
      <c r="A456" s="66"/>
      <c r="B456" s="67"/>
      <c r="C456" s="63" t="s">
        <v>17</v>
      </c>
      <c r="D456" s="43" t="s">
        <v>11</v>
      </c>
      <c r="E456" s="44">
        <f>SUM(E457:E460)</f>
        <v>341559.4</v>
      </c>
      <c r="F456" s="44">
        <f>SUM(F457:F460)</f>
        <v>844465.89999999991</v>
      </c>
      <c r="G456" s="44">
        <f>SUM(G457:G460)</f>
        <v>17620.400000000001</v>
      </c>
      <c r="H456" s="44">
        <f>SUM(H457:H460)</f>
        <v>18465.8</v>
      </c>
      <c r="I456" s="44">
        <f>SUM(I457:I460)</f>
        <v>0</v>
      </c>
      <c r="J456" s="44">
        <f t="shared" si="86"/>
        <v>1222111.4999999998</v>
      </c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</row>
    <row r="457" spans="1:53" ht="15.75" x14ac:dyDescent="0.25">
      <c r="A457" s="66"/>
      <c r="B457" s="67"/>
      <c r="C457" s="63"/>
      <c r="D457" s="43" t="s">
        <v>12</v>
      </c>
      <c r="E457" s="44">
        <f>E387+E392+E397+E402+E407+E412+E417+E422+E427+E432+E437+E442+E447+E452</f>
        <v>37145.200000000004</v>
      </c>
      <c r="F457" s="44">
        <f>F387+F392+F397+F402+F407+F412+F417+F422+F427+F432+F437+F442+F447+F452</f>
        <v>76977.499999999985</v>
      </c>
      <c r="G457" s="44">
        <f t="shared" ref="G457:I457" si="121">G387+G392+G397+G402+G407+G412+G417+G422+G427+G432+G437+G442+G447+G452</f>
        <v>16597.400000000001</v>
      </c>
      <c r="H457" s="44">
        <f t="shared" si="121"/>
        <v>16042.8</v>
      </c>
      <c r="I457" s="44">
        <f t="shared" si="121"/>
        <v>0</v>
      </c>
      <c r="J457" s="44">
        <f t="shared" si="86"/>
        <v>146762.89999999997</v>
      </c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</row>
    <row r="458" spans="1:53" ht="15.75" x14ac:dyDescent="0.25">
      <c r="A458" s="66"/>
      <c r="B458" s="67"/>
      <c r="C458" s="63"/>
      <c r="D458" s="43" t="s">
        <v>13</v>
      </c>
      <c r="E458" s="44">
        <f t="shared" ref="E458:I460" si="122">E388+E393+E398+E403+E408+E413+E418+E423+E428+E433+E438+E443+E448+E453</f>
        <v>3426.8</v>
      </c>
      <c r="F458" s="44">
        <f>F388+F393+F398+F403+F408+F413+F418+F423+F428+F433+F438+F443+F448+F453</f>
        <v>1741.6</v>
      </c>
      <c r="G458" s="44">
        <f t="shared" si="122"/>
        <v>0</v>
      </c>
      <c r="H458" s="44">
        <f t="shared" si="122"/>
        <v>1400</v>
      </c>
      <c r="I458" s="44">
        <f t="shared" si="122"/>
        <v>0</v>
      </c>
      <c r="J458" s="44">
        <f t="shared" si="86"/>
        <v>6568.4</v>
      </c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</row>
    <row r="459" spans="1:53" ht="15.75" x14ac:dyDescent="0.25">
      <c r="A459" s="66"/>
      <c r="B459" s="67"/>
      <c r="C459" s="63"/>
      <c r="D459" s="43" t="s">
        <v>14</v>
      </c>
      <c r="E459" s="44">
        <f t="shared" si="122"/>
        <v>300987.40000000002</v>
      </c>
      <c r="F459" s="44">
        <f>F389+F394+F399+F404+F409+F414+F419+F424+F429+F434+F439+F444+F449+F454</f>
        <v>765746.79999999993</v>
      </c>
      <c r="G459" s="44">
        <f t="shared" si="122"/>
        <v>1023</v>
      </c>
      <c r="H459" s="44">
        <f t="shared" si="122"/>
        <v>1023</v>
      </c>
      <c r="I459" s="44">
        <f t="shared" si="122"/>
        <v>0</v>
      </c>
      <c r="J459" s="44">
        <f t="shared" si="86"/>
        <v>1068780.2</v>
      </c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</row>
    <row r="460" spans="1:53" ht="15.75" x14ac:dyDescent="0.25">
      <c r="A460" s="68"/>
      <c r="B460" s="69"/>
      <c r="C460" s="63"/>
      <c r="D460" s="46" t="s">
        <v>15</v>
      </c>
      <c r="E460" s="44">
        <f t="shared" si="122"/>
        <v>0</v>
      </c>
      <c r="F460" s="44">
        <f>F390+F395+F400+F405+F410+F415+F420+F425+F430+F435+F440+F445+F450+F455</f>
        <v>0</v>
      </c>
      <c r="G460" s="44">
        <f t="shared" si="122"/>
        <v>0</v>
      </c>
      <c r="H460" s="44">
        <f t="shared" si="122"/>
        <v>0</v>
      </c>
      <c r="I460" s="44">
        <f>I390+I395+I400+I405+I410+I415+I420+I425+I430+I435+I440+I445+I450+I455</f>
        <v>0</v>
      </c>
      <c r="J460" s="44">
        <f t="shared" si="86"/>
        <v>0</v>
      </c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</row>
    <row r="461" spans="1:53" ht="15.75" x14ac:dyDescent="0.25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</row>
    <row r="462" spans="1:53" ht="15.75" x14ac:dyDescent="0.25">
      <c r="A462" s="60" t="s">
        <v>62</v>
      </c>
      <c r="B462" s="60"/>
      <c r="C462" s="60"/>
      <c r="D462" s="60"/>
      <c r="E462" s="60"/>
      <c r="F462" s="60"/>
      <c r="G462" s="60"/>
      <c r="H462" s="60"/>
      <c r="I462" s="60"/>
      <c r="J462" s="60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</row>
    <row r="463" spans="1:53" ht="15.75" x14ac:dyDescent="0.25">
      <c r="A463" s="60" t="s">
        <v>63</v>
      </c>
      <c r="B463" s="60"/>
      <c r="C463" s="60"/>
      <c r="D463" s="60"/>
      <c r="E463" s="60"/>
      <c r="F463" s="60"/>
      <c r="G463" s="60"/>
      <c r="H463" s="60"/>
      <c r="I463" s="60"/>
      <c r="J463" s="60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</row>
    <row r="464" spans="1:53" ht="15.75" x14ac:dyDescent="0.25">
      <c r="A464" s="60" t="s">
        <v>64</v>
      </c>
      <c r="B464" s="60"/>
      <c r="C464" s="60"/>
      <c r="D464" s="60"/>
      <c r="E464" s="60"/>
      <c r="F464" s="60"/>
      <c r="G464" s="60"/>
      <c r="H464" s="60"/>
      <c r="I464" s="60"/>
      <c r="J464" s="60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</row>
    <row r="465" spans="1:53" ht="15.75" x14ac:dyDescent="0.25">
      <c r="A465" s="60" t="s">
        <v>65</v>
      </c>
      <c r="B465" s="60"/>
      <c r="C465" s="60"/>
      <c r="D465" s="60"/>
      <c r="E465" s="60"/>
      <c r="F465" s="60"/>
      <c r="G465" s="60"/>
      <c r="H465" s="60"/>
      <c r="I465" s="60"/>
      <c r="J465" s="60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</row>
    <row r="466" spans="1:53" ht="15.75" x14ac:dyDescent="0.25">
      <c r="A466" s="61" t="s">
        <v>66</v>
      </c>
      <c r="B466" s="61"/>
      <c r="C466" s="61"/>
      <c r="D466" s="61"/>
      <c r="E466" s="61"/>
      <c r="F466" s="61"/>
      <c r="G466" s="61"/>
      <c r="H466" s="61"/>
      <c r="I466" s="61"/>
      <c r="J466" s="61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</row>
    <row r="467" spans="1:53" ht="15.75" x14ac:dyDescent="0.25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</row>
    <row r="468" spans="1:53" ht="15.75" x14ac:dyDescent="0.25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</row>
    <row r="469" spans="1:53" ht="15.75" x14ac:dyDescent="0.25">
      <c r="A469" s="47"/>
      <c r="B469" s="47"/>
      <c r="C469" s="47"/>
      <c r="D469" s="47"/>
      <c r="E469" s="48"/>
      <c r="F469" s="48"/>
      <c r="G469" s="48"/>
      <c r="H469" s="48"/>
      <c r="I469" s="48"/>
      <c r="J469" s="48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</row>
    <row r="470" spans="1:53" ht="15.75" x14ac:dyDescent="0.25">
      <c r="A470" s="47"/>
      <c r="B470" s="47"/>
      <c r="C470" s="47"/>
      <c r="D470" s="47"/>
      <c r="E470" s="48"/>
      <c r="F470" s="48"/>
      <c r="G470" s="48"/>
      <c r="H470" s="48"/>
      <c r="I470" s="48"/>
      <c r="J470" s="48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</row>
    <row r="471" spans="1:53" ht="15.75" x14ac:dyDescent="0.25">
      <c r="A471" s="47"/>
      <c r="B471" s="47"/>
      <c r="C471" s="47"/>
      <c r="D471" s="47"/>
      <c r="E471" s="49"/>
      <c r="F471" s="49"/>
      <c r="G471" s="49"/>
      <c r="H471" s="49"/>
      <c r="I471" s="49"/>
      <c r="J471" s="49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</row>
    <row r="472" spans="1:53" ht="15.75" x14ac:dyDescent="0.25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</row>
    <row r="473" spans="1:53" ht="15.75" x14ac:dyDescent="0.25">
      <c r="A473" s="47"/>
      <c r="B473" s="47"/>
      <c r="C473" s="47"/>
      <c r="D473" s="47"/>
      <c r="E473" s="50"/>
      <c r="F473" s="50"/>
      <c r="G473" s="50"/>
      <c r="H473" s="50"/>
      <c r="I473" s="50"/>
      <c r="J473" s="50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</row>
    <row r="474" spans="1:53" ht="15.75" x14ac:dyDescent="0.25">
      <c r="A474" s="47"/>
      <c r="B474" s="47"/>
      <c r="C474" s="47"/>
      <c r="D474" s="47"/>
      <c r="E474" s="50"/>
      <c r="F474" s="50"/>
      <c r="G474" s="50"/>
      <c r="H474" s="50"/>
      <c r="I474" s="50"/>
      <c r="J474" s="50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</row>
    <row r="475" spans="1:53" ht="15.75" x14ac:dyDescent="0.25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</row>
    <row r="476" spans="1:53" ht="15.75" x14ac:dyDescent="0.25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</row>
    <row r="477" spans="1:53" ht="15.75" x14ac:dyDescent="0.25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</row>
    <row r="478" spans="1:53" ht="15.75" x14ac:dyDescent="0.25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</row>
    <row r="479" spans="1:53" ht="15.75" x14ac:dyDescent="0.25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</row>
    <row r="480" spans="1:53" ht="15.75" x14ac:dyDescent="0.25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</row>
    <row r="481" spans="1:53" ht="15.75" x14ac:dyDescent="0.25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</row>
    <row r="482" spans="1:53" ht="15.75" x14ac:dyDescent="0.25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</row>
    <row r="483" spans="1:53" ht="15.75" x14ac:dyDescent="0.25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</row>
    <row r="484" spans="1:53" ht="15.75" x14ac:dyDescent="0.25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</row>
    <row r="485" spans="1:53" ht="15.75" x14ac:dyDescent="0.25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</row>
    <row r="486" spans="1:53" ht="15.75" x14ac:dyDescent="0.25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</row>
    <row r="487" spans="1:53" ht="15.75" x14ac:dyDescent="0.25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</row>
    <row r="488" spans="1:53" ht="15.75" x14ac:dyDescent="0.25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</row>
    <row r="489" spans="1:53" ht="15.75" x14ac:dyDescent="0.25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</row>
    <row r="490" spans="1:53" ht="15.75" x14ac:dyDescent="0.25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</row>
    <row r="491" spans="1:53" ht="15.75" x14ac:dyDescent="0.25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</row>
    <row r="492" spans="1:53" ht="15.75" x14ac:dyDescent="0.25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</row>
    <row r="493" spans="1:53" ht="15.75" x14ac:dyDescent="0.25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</row>
    <row r="494" spans="1:53" ht="15.75" x14ac:dyDescent="0.25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</row>
    <row r="495" spans="1:53" ht="15.75" x14ac:dyDescent="0.25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</row>
    <row r="496" spans="1:53" ht="15.75" x14ac:dyDescent="0.25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</row>
    <row r="497" spans="1:53" ht="15.75" x14ac:dyDescent="0.25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</row>
    <row r="498" spans="1:53" ht="15.75" x14ac:dyDescent="0.25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</row>
    <row r="499" spans="1:53" ht="15.75" x14ac:dyDescent="0.25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</row>
    <row r="500" spans="1:53" ht="15.75" x14ac:dyDescent="0.25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</row>
    <row r="501" spans="1:53" ht="15.75" x14ac:dyDescent="0.25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</row>
    <row r="502" spans="1:53" ht="15.75" x14ac:dyDescent="0.25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</row>
    <row r="503" spans="1:53" ht="15.75" x14ac:dyDescent="0.25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</row>
    <row r="504" spans="1:53" ht="15.75" x14ac:dyDescent="0.25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</row>
    <row r="505" spans="1:53" ht="15.75" x14ac:dyDescent="0.25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</row>
    <row r="506" spans="1:53" ht="15.75" x14ac:dyDescent="0.25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</row>
    <row r="507" spans="1:53" ht="15.75" x14ac:dyDescent="0.25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</row>
    <row r="508" spans="1:53" ht="15.75" x14ac:dyDescent="0.25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</row>
    <row r="509" spans="1:53" ht="15.75" x14ac:dyDescent="0.25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</row>
    <row r="510" spans="1:53" ht="15.75" x14ac:dyDescent="0.25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</row>
    <row r="511" spans="1:53" ht="15.75" x14ac:dyDescent="0.25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</row>
    <row r="512" spans="1:53" ht="15.75" x14ac:dyDescent="0.25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</row>
    <row r="513" spans="1:53" ht="15.75" x14ac:dyDescent="0.25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</row>
    <row r="514" spans="1:53" ht="15.75" x14ac:dyDescent="0.25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</row>
    <row r="515" spans="1:53" ht="15.75" x14ac:dyDescent="0.25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</row>
    <row r="516" spans="1:53" ht="15.75" x14ac:dyDescent="0.25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</row>
    <row r="517" spans="1:53" ht="15.75" x14ac:dyDescent="0.25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</row>
    <row r="518" spans="1:53" ht="15.75" x14ac:dyDescent="0.25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</row>
    <row r="519" spans="1:53" ht="15.75" x14ac:dyDescent="0.25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</row>
    <row r="520" spans="1:53" ht="15.75" x14ac:dyDescent="0.25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</row>
    <row r="521" spans="1:53" ht="15.75" x14ac:dyDescent="0.25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</row>
    <row r="522" spans="1:53" ht="15.75" x14ac:dyDescent="0.25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</row>
    <row r="523" spans="1:53" ht="15.75" x14ac:dyDescent="0.25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</row>
    <row r="524" spans="1:53" ht="15.75" x14ac:dyDescent="0.25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</row>
    <row r="525" spans="1:53" ht="15.75" x14ac:dyDescent="0.25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</row>
    <row r="526" spans="1:53" ht="15.75" x14ac:dyDescent="0.25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</row>
    <row r="527" spans="1:53" ht="15.75" x14ac:dyDescent="0.25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</row>
    <row r="528" spans="1:53" ht="15.75" x14ac:dyDescent="0.25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</row>
    <row r="529" spans="1:53" ht="15.75" x14ac:dyDescent="0.25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</row>
    <row r="530" spans="1:53" ht="15.75" x14ac:dyDescent="0.25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</row>
    <row r="531" spans="1:53" ht="15.75" x14ac:dyDescent="0.25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</row>
    <row r="532" spans="1:53" ht="15.75" x14ac:dyDescent="0.25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</row>
    <row r="533" spans="1:53" ht="15.75" x14ac:dyDescent="0.25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</row>
    <row r="534" spans="1:53" ht="15.75" x14ac:dyDescent="0.25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</row>
    <row r="535" spans="1:53" ht="15.75" x14ac:dyDescent="0.25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</row>
    <row r="536" spans="1:53" ht="15.75" x14ac:dyDescent="0.25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</row>
    <row r="537" spans="1:53" ht="15.75" x14ac:dyDescent="0.25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</row>
    <row r="538" spans="1:53" ht="15.75" x14ac:dyDescent="0.25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</row>
    <row r="539" spans="1:53" ht="15.75" x14ac:dyDescent="0.25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</row>
    <row r="540" spans="1:53" ht="15.75" x14ac:dyDescent="0.25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</row>
    <row r="541" spans="1:53" ht="15.75" x14ac:dyDescent="0.25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</row>
    <row r="542" spans="1:53" ht="15.75" x14ac:dyDescent="0.25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</row>
    <row r="543" spans="1:53" ht="15.75" x14ac:dyDescent="0.25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</row>
    <row r="544" spans="1:53" ht="15.75" x14ac:dyDescent="0.25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</row>
    <row r="545" spans="1:53" ht="15.75" x14ac:dyDescent="0.25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</row>
    <row r="546" spans="1:53" ht="15.75" x14ac:dyDescent="0.25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</row>
    <row r="547" spans="1:53" ht="15.75" x14ac:dyDescent="0.25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</row>
    <row r="548" spans="1:53" ht="15.75" x14ac:dyDescent="0.25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</row>
    <row r="549" spans="1:53" ht="15.75" x14ac:dyDescent="0.25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</row>
    <row r="550" spans="1:53" ht="15.75" x14ac:dyDescent="0.25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</row>
    <row r="551" spans="1:53" ht="15.75" x14ac:dyDescent="0.25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</row>
    <row r="552" spans="1:53" ht="15.75" x14ac:dyDescent="0.25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</row>
    <row r="553" spans="1:53" ht="15.75" x14ac:dyDescent="0.25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</row>
    <row r="554" spans="1:53" ht="15.75" x14ac:dyDescent="0.25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</row>
    <row r="555" spans="1:53" ht="15.75" x14ac:dyDescent="0.25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</row>
    <row r="556" spans="1:53" ht="15.75" x14ac:dyDescent="0.25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</row>
    <row r="557" spans="1:53" ht="15.75" x14ac:dyDescent="0.25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</row>
    <row r="558" spans="1:53" ht="15.75" x14ac:dyDescent="0.25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</row>
    <row r="559" spans="1:53" ht="15.75" x14ac:dyDescent="0.25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</row>
    <row r="560" spans="1:53" ht="15.75" x14ac:dyDescent="0.25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</row>
    <row r="561" spans="1:53" ht="15.75" x14ac:dyDescent="0.25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</row>
    <row r="562" spans="1:53" ht="15.75" x14ac:dyDescent="0.25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</row>
    <row r="563" spans="1:53" ht="15.75" x14ac:dyDescent="0.25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</row>
    <row r="564" spans="1:53" ht="15.75" x14ac:dyDescent="0.25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</row>
    <row r="565" spans="1:53" ht="15.75" x14ac:dyDescent="0.25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</row>
    <row r="566" spans="1:53" ht="15.75" x14ac:dyDescent="0.25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</row>
    <row r="567" spans="1:53" ht="15.75" x14ac:dyDescent="0.25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</row>
    <row r="568" spans="1:53" ht="15.75" x14ac:dyDescent="0.25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</row>
    <row r="569" spans="1:53" ht="15.75" x14ac:dyDescent="0.25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</row>
    <row r="570" spans="1:53" ht="15.75" x14ac:dyDescent="0.25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</row>
    <row r="571" spans="1:53" ht="15.75" x14ac:dyDescent="0.25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</row>
    <row r="572" spans="1:53" ht="15.75" x14ac:dyDescent="0.25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</row>
    <row r="573" spans="1:53" ht="15.75" x14ac:dyDescent="0.25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</row>
    <row r="574" spans="1:53" ht="15.75" x14ac:dyDescent="0.25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</row>
    <row r="575" spans="1:53" ht="15.75" x14ac:dyDescent="0.25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</row>
    <row r="576" spans="1:53" ht="15.75" x14ac:dyDescent="0.25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</row>
    <row r="577" spans="1:53" ht="15.75" x14ac:dyDescent="0.25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</row>
    <row r="578" spans="1:53" ht="15.75" x14ac:dyDescent="0.25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</row>
    <row r="579" spans="1:53" ht="15.75" x14ac:dyDescent="0.25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</row>
    <row r="580" spans="1:53" ht="15.75" x14ac:dyDescent="0.25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</row>
    <row r="581" spans="1:53" ht="15.75" x14ac:dyDescent="0.25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</row>
    <row r="582" spans="1:53" ht="15.75" x14ac:dyDescent="0.25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</row>
    <row r="583" spans="1:53" ht="15.75" x14ac:dyDescent="0.25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</row>
    <row r="584" spans="1:53" ht="15.75" x14ac:dyDescent="0.25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</row>
  </sheetData>
  <mergeCells count="137"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A106:A110"/>
    <mergeCell ref="B106:B110"/>
    <mergeCell ref="C106:C110"/>
    <mergeCell ref="A176:A235"/>
    <mergeCell ref="B176:B235"/>
    <mergeCell ref="C176:C180"/>
    <mergeCell ref="C181:C185"/>
    <mergeCell ref="C186:C190"/>
    <mergeCell ref="C191:C195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C196:C200"/>
    <mergeCell ref="C201:C205"/>
    <mergeCell ref="C206:C210"/>
    <mergeCell ref="C211:C215"/>
    <mergeCell ref="C216:C220"/>
    <mergeCell ref="C221:C225"/>
    <mergeCell ref="A236:A250"/>
    <mergeCell ref="B236:B250"/>
    <mergeCell ref="C246:C250"/>
    <mergeCell ref="C236:C240"/>
    <mergeCell ref="C241:C245"/>
    <mergeCell ref="C226:C230"/>
    <mergeCell ref="C231:C235"/>
    <mergeCell ref="A306:A325"/>
    <mergeCell ref="B306:B325"/>
    <mergeCell ref="C306:C310"/>
    <mergeCell ref="C311:C315"/>
    <mergeCell ref="C316:C320"/>
    <mergeCell ref="C321:C325"/>
    <mergeCell ref="A251:A305"/>
    <mergeCell ref="B251:B305"/>
    <mergeCell ref="C276:C280"/>
    <mergeCell ref="C281:C285"/>
    <mergeCell ref="C286:C290"/>
    <mergeCell ref="C291:C295"/>
    <mergeCell ref="C296:C300"/>
    <mergeCell ref="C301:C305"/>
    <mergeCell ref="C251:C255"/>
    <mergeCell ref="C256:C260"/>
    <mergeCell ref="C261:C265"/>
    <mergeCell ref="C266:C270"/>
    <mergeCell ref="C271:C275"/>
    <mergeCell ref="A462:J462"/>
    <mergeCell ref="A463:J463"/>
    <mergeCell ref="A464:J464"/>
    <mergeCell ref="A465:J465"/>
    <mergeCell ref="A466:J466"/>
    <mergeCell ref="C431:C435"/>
    <mergeCell ref="C436:C440"/>
    <mergeCell ref="C441:C445"/>
    <mergeCell ref="C446:C450"/>
    <mergeCell ref="C451:C455"/>
    <mergeCell ref="C456:C460"/>
    <mergeCell ref="A386:B460"/>
    <mergeCell ref="C386:C390"/>
    <mergeCell ref="C391:C395"/>
    <mergeCell ref="C396:C400"/>
    <mergeCell ref="C401:C405"/>
    <mergeCell ref="C406:C410"/>
    <mergeCell ref="C411:C415"/>
    <mergeCell ref="C416:C420"/>
    <mergeCell ref="C421:C425"/>
    <mergeCell ref="C426:C430"/>
    <mergeCell ref="A461:J461"/>
    <mergeCell ref="C366:C370"/>
    <mergeCell ref="C371:C375"/>
    <mergeCell ref="C376:C380"/>
    <mergeCell ref="A381:A385"/>
    <mergeCell ref="B381:B385"/>
    <mergeCell ref="C381:C385"/>
    <mergeCell ref="A326:A380"/>
    <mergeCell ref="B326:B380"/>
    <mergeCell ref="C326:C330"/>
    <mergeCell ref="C331:C335"/>
    <mergeCell ref="C336:C340"/>
    <mergeCell ref="C341:C345"/>
    <mergeCell ref="C346:C350"/>
    <mergeCell ref="C351:C355"/>
    <mergeCell ref="C356:C360"/>
    <mergeCell ref="C361:C365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2024-06-18T14:34:50Z</dcterms:modified>
</cp:coreProperties>
</file>