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873" activeTab="1"/>
  </bookViews>
  <sheets>
    <sheet name="прил 1 к паспорту программы" sheetId="1" r:id="rId1"/>
    <sheet name="прил 2 к паспорту программы" sheetId="2" r:id="rId2"/>
    <sheet name="приложение к паспорту муниципал" sheetId="7" state="hidden" r:id="rId3"/>
    <sheet name="Мун.проект Борщевик" sheetId="6" r:id="rId4"/>
  </sheets>
  <definedNames>
    <definedName name="_xlnm.Print_Area" localSheetId="0">'прил 1 к паспорту программы'!$A$1:$J$129</definedName>
    <definedName name="_xlnm.Print_Area" localSheetId="1">'прил 2 к паспорту программы'!$A$1:$K$54</definedName>
  </definedNames>
  <calcPr calcId="125725"/>
</workbook>
</file>

<file path=xl/calcChain.xml><?xml version="1.0" encoding="utf-8"?>
<calcChain xmlns="http://schemas.openxmlformats.org/spreadsheetml/2006/main">
  <c r="G8" i="1"/>
  <c r="I8"/>
  <c r="G10"/>
  <c r="I10"/>
  <c r="G12"/>
  <c r="H12"/>
  <c r="I12"/>
  <c r="F12"/>
  <c r="D18"/>
  <c r="D19"/>
  <c r="D20"/>
  <c r="D21"/>
  <c r="D22"/>
  <c r="F22"/>
  <c r="F28"/>
  <c r="F27" s="1"/>
  <c r="G28"/>
  <c r="H28"/>
  <c r="I28"/>
  <c r="F29"/>
  <c r="G29"/>
  <c r="G9" s="1"/>
  <c r="H29"/>
  <c r="H9" s="1"/>
  <c r="I29"/>
  <c r="F30"/>
  <c r="G30"/>
  <c r="H30"/>
  <c r="H10" s="1"/>
  <c r="I30"/>
  <c r="F31"/>
  <c r="G31"/>
  <c r="G11" s="1"/>
  <c r="H31"/>
  <c r="H11" s="1"/>
  <c r="I31"/>
  <c r="I11" s="1"/>
  <c r="F82"/>
  <c r="F77"/>
  <c r="F72"/>
  <c r="F67"/>
  <c r="F62"/>
  <c r="F57"/>
  <c r="F56"/>
  <c r="F55"/>
  <c r="F54"/>
  <c r="F53"/>
  <c r="F52" s="1"/>
  <c r="F17"/>
  <c r="J67"/>
  <c r="K31" i="2"/>
  <c r="J31"/>
  <c r="I31"/>
  <c r="F31"/>
  <c r="D13" i="1"/>
  <c r="D14"/>
  <c r="D15"/>
  <c r="D16"/>
  <c r="D122"/>
  <c r="J125"/>
  <c r="J126"/>
  <c r="D117"/>
  <c r="D12" s="1"/>
  <c r="H7" i="2"/>
  <c r="C6" i="7"/>
  <c r="C7"/>
  <c r="D17" i="1" l="1"/>
  <c r="G27"/>
  <c r="H27"/>
  <c r="I27"/>
  <c r="I9"/>
  <c r="H8"/>
  <c r="G7"/>
  <c r="H7"/>
  <c r="I7"/>
  <c r="J124"/>
  <c r="D7" i="6"/>
  <c r="E7"/>
  <c r="E6" s="1"/>
  <c r="F7"/>
  <c r="G7"/>
  <c r="G6" s="1"/>
  <c r="H7"/>
  <c r="D8"/>
  <c r="E8"/>
  <c r="F8"/>
  <c r="G8"/>
  <c r="H8"/>
  <c r="D9"/>
  <c r="E9"/>
  <c r="F9"/>
  <c r="G9"/>
  <c r="H9"/>
  <c r="D10"/>
  <c r="E10"/>
  <c r="F10"/>
  <c r="G10"/>
  <c r="H10"/>
  <c r="H6" s="1"/>
  <c r="C8"/>
  <c r="C9"/>
  <c r="C10"/>
  <c r="C7"/>
  <c r="I36"/>
  <c r="I35"/>
  <c r="I34"/>
  <c r="I33"/>
  <c r="H32"/>
  <c r="G32"/>
  <c r="F32"/>
  <c r="E32"/>
  <c r="D32"/>
  <c r="I31"/>
  <c r="I30"/>
  <c r="I29"/>
  <c r="I28"/>
  <c r="H27"/>
  <c r="G27"/>
  <c r="F27"/>
  <c r="E27"/>
  <c r="D27"/>
  <c r="I26"/>
  <c r="I25"/>
  <c r="I24"/>
  <c r="I23"/>
  <c r="H22"/>
  <c r="G22"/>
  <c r="F22"/>
  <c r="E22"/>
  <c r="D22"/>
  <c r="I21"/>
  <c r="I20"/>
  <c r="I19"/>
  <c r="I18"/>
  <c r="H17"/>
  <c r="G17"/>
  <c r="F17"/>
  <c r="E17"/>
  <c r="D17"/>
  <c r="I16"/>
  <c r="I15"/>
  <c r="I14"/>
  <c r="I13"/>
  <c r="H12"/>
  <c r="G12"/>
  <c r="F12"/>
  <c r="E12"/>
  <c r="D12"/>
  <c r="D6"/>
  <c r="F6"/>
  <c r="C10" i="7"/>
  <c r="C9"/>
  <c r="C8"/>
  <c r="E10"/>
  <c r="F10"/>
  <c r="G10"/>
  <c r="H10"/>
  <c r="E9"/>
  <c r="F9"/>
  <c r="G9"/>
  <c r="H9"/>
  <c r="E8"/>
  <c r="F8"/>
  <c r="G8"/>
  <c r="H8"/>
  <c r="E7"/>
  <c r="F7"/>
  <c r="G7"/>
  <c r="H7"/>
  <c r="H37"/>
  <c r="G37"/>
  <c r="F37"/>
  <c r="E37"/>
  <c r="D37"/>
  <c r="C37"/>
  <c r="H32"/>
  <c r="G32"/>
  <c r="F32"/>
  <c r="E32"/>
  <c r="D32"/>
  <c r="C32"/>
  <c r="H27"/>
  <c r="G27"/>
  <c r="F27"/>
  <c r="E27"/>
  <c r="D27"/>
  <c r="C27"/>
  <c r="H22"/>
  <c r="G22"/>
  <c r="F22"/>
  <c r="E22"/>
  <c r="D22"/>
  <c r="C22"/>
  <c r="H17"/>
  <c r="G17"/>
  <c r="F17"/>
  <c r="E17"/>
  <c r="D17"/>
  <c r="C17"/>
  <c r="D12"/>
  <c r="H12"/>
  <c r="G12"/>
  <c r="F12"/>
  <c r="E12"/>
  <c r="C12"/>
  <c r="I38"/>
  <c r="I41"/>
  <c r="I40"/>
  <c r="I39"/>
  <c r="I36"/>
  <c r="I35"/>
  <c r="I34"/>
  <c r="I33"/>
  <c r="I31"/>
  <c r="I30"/>
  <c r="I29"/>
  <c r="I28"/>
  <c r="I27" s="1"/>
  <c r="I26"/>
  <c r="I25"/>
  <c r="I24"/>
  <c r="I23"/>
  <c r="I21"/>
  <c r="I20"/>
  <c r="I19"/>
  <c r="I18"/>
  <c r="I16"/>
  <c r="I15"/>
  <c r="I14"/>
  <c r="I13"/>
  <c r="E6"/>
  <c r="F6"/>
  <c r="G6"/>
  <c r="H6"/>
  <c r="D8"/>
  <c r="D9"/>
  <c r="I9" s="1"/>
  <c r="D10"/>
  <c r="I10" s="1"/>
  <c r="D7"/>
  <c r="D6" s="1"/>
  <c r="G20" i="2"/>
  <c r="H20"/>
  <c r="I20"/>
  <c r="J20"/>
  <c r="K20"/>
  <c r="F20"/>
  <c r="I22" i="6" l="1"/>
  <c r="J123" i="1"/>
  <c r="C6" i="6"/>
  <c r="I32"/>
  <c r="I17"/>
  <c r="I12"/>
  <c r="I7"/>
  <c r="I8"/>
  <c r="I9"/>
  <c r="I10"/>
  <c r="I27"/>
  <c r="I7" i="7"/>
  <c r="I32"/>
  <c r="I37"/>
  <c r="I8"/>
  <c r="I17"/>
  <c r="I22"/>
  <c r="I12"/>
  <c r="J122" i="1" l="1"/>
  <c r="I6" i="7"/>
  <c r="I6" i="6"/>
  <c r="D49" i="1"/>
  <c r="D51"/>
  <c r="D44"/>
  <c r="D46"/>
  <c r="D39"/>
  <c r="D41"/>
  <c r="D34"/>
  <c r="D36"/>
  <c r="D29"/>
  <c r="D31"/>
  <c r="D89"/>
  <c r="D90"/>
  <c r="D91"/>
  <c r="D88"/>
  <c r="D112"/>
  <c r="D107"/>
  <c r="D102"/>
  <c r="D97"/>
  <c r="D92"/>
  <c r="D9"/>
  <c r="D10"/>
  <c r="D11"/>
  <c r="D8"/>
  <c r="J121" l="1"/>
  <c r="J57"/>
  <c r="D87"/>
  <c r="J120" l="1"/>
  <c r="J119" l="1"/>
  <c r="J118" l="1"/>
  <c r="D27"/>
  <c r="D37"/>
  <c r="D47"/>
  <c r="D42"/>
  <c r="D32"/>
  <c r="D7"/>
  <c r="J117" l="1"/>
  <c r="J116" l="1"/>
  <c r="J115" l="1"/>
  <c r="J114" l="1"/>
  <c r="J113" l="1"/>
  <c r="J112" s="1"/>
  <c r="J111" l="1"/>
  <c r="J110" l="1"/>
  <c r="J109" l="1"/>
  <c r="J108" l="1"/>
  <c r="J107" s="1"/>
  <c r="J106" l="1"/>
  <c r="J105" l="1"/>
  <c r="J104" l="1"/>
  <c r="F7" l="1"/>
  <c r="J103"/>
  <c r="J102" s="1"/>
  <c r="J101" l="1"/>
  <c r="J100" l="1"/>
  <c r="J99" l="1"/>
  <c r="J98" l="1"/>
  <c r="J97" s="1"/>
  <c r="J96" l="1"/>
  <c r="J95" l="1"/>
  <c r="J94" l="1"/>
  <c r="J93" l="1"/>
  <c r="J92" s="1"/>
  <c r="J91" l="1"/>
  <c r="J90" l="1"/>
  <c r="J89" l="1"/>
  <c r="J88" l="1"/>
  <c r="J87" s="1"/>
  <c r="J86" l="1"/>
  <c r="J85" l="1"/>
  <c r="J84" l="1"/>
  <c r="J83" l="1"/>
  <c r="J82" s="1"/>
  <c r="J81" l="1"/>
  <c r="J80" l="1"/>
  <c r="J79" l="1"/>
  <c r="J78" l="1"/>
  <c r="J77" s="1"/>
  <c r="J76" l="1"/>
  <c r="J75" l="1"/>
  <c r="J74" l="1"/>
  <c r="J73" l="1"/>
  <c r="J72" s="1"/>
  <c r="J66" l="1"/>
  <c r="J65" l="1"/>
  <c r="J64" l="1"/>
  <c r="J63" l="1"/>
  <c r="J62" l="1"/>
  <c r="J56" l="1"/>
  <c r="J55" l="1"/>
  <c r="J54" l="1"/>
  <c r="J53" l="1"/>
  <c r="J52" s="1"/>
  <c r="J51" l="1"/>
  <c r="J50" l="1"/>
  <c r="J49" l="1"/>
  <c r="J48" l="1"/>
  <c r="J47" s="1"/>
  <c r="J46" l="1"/>
  <c r="J45" l="1"/>
  <c r="J44" l="1"/>
  <c r="J43" l="1"/>
  <c r="J42" s="1"/>
  <c r="J41" l="1"/>
  <c r="J40" l="1"/>
  <c r="J39" l="1"/>
  <c r="J38" l="1"/>
  <c r="J37" s="1"/>
  <c r="J36" l="1"/>
  <c r="J35" l="1"/>
  <c r="J34" l="1"/>
  <c r="J33" l="1"/>
  <c r="J32" s="1"/>
  <c r="J31" l="1"/>
  <c r="J30" l="1"/>
  <c r="J29" l="1"/>
  <c r="J28" l="1"/>
  <c r="J27" s="1"/>
  <c r="J26" l="1"/>
  <c r="J25" l="1"/>
  <c r="J24" l="1"/>
  <c r="J23" l="1"/>
  <c r="J22" s="1"/>
  <c r="J21" l="1"/>
  <c r="J20" l="1"/>
  <c r="J19" l="1"/>
  <c r="J18" l="1"/>
  <c r="J17" s="1"/>
  <c r="J16" l="1"/>
  <c r="J15" l="1"/>
  <c r="J14" l="1"/>
  <c r="J13" l="1"/>
  <c r="J12" s="1"/>
  <c r="J11" l="1"/>
  <c r="J10" l="1"/>
  <c r="J9" l="1"/>
  <c r="J8" l="1"/>
  <c r="J7" s="1"/>
</calcChain>
</file>

<file path=xl/sharedStrings.xml><?xml version="1.0" encoding="utf-8"?>
<sst xmlns="http://schemas.openxmlformats.org/spreadsheetml/2006/main" count="377" uniqueCount="124">
  <si>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</si>
  <si>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</si>
  <si>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</si>
  <si>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</si>
  <si>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</si>
  <si>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</si>
  <si>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</si>
  <si>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</si>
  <si>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</si>
  <si>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</si>
  <si>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</si>
  <si>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</si>
  <si>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</si>
  <si>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</si>
  <si>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</si>
  <si>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</si>
  <si>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</si>
  <si>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</si>
  <si>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</si>
  <si>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</si>
  <si>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</si>
  <si>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</si>
  <si>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</si>
  <si>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</si>
  <si>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</si>
  <si>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</si>
  <si>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</si>
  <si>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</si>
  <si>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Проведение обработки сорного растения борщевик Сосновского химическим способом</t>
  </si>
  <si>
    <t>МКУ СМО "Управление строительства и ЖКХ"</t>
  </si>
  <si>
    <t>Управление образования СМО</t>
  </si>
  <si>
    <t>Капитальный ремонт тепловых сетей в д. Чекшино</t>
  </si>
  <si>
    <t>Капитальный ремонт водопроводных сетей в д.Чекшино</t>
  </si>
  <si>
    <t>1.2.2</t>
  </si>
  <si>
    <t>1.2.3</t>
  </si>
  <si>
    <t>1.2.4</t>
  </si>
  <si>
    <t>Капитальный ремонт канализационных сетей в д. Чекшино</t>
  </si>
  <si>
    <t>1.3.2</t>
  </si>
  <si>
    <t>1.3.3</t>
  </si>
  <si>
    <t>1.3.4</t>
  </si>
  <si>
    <t>Капитальный ремонт здания БОУ СМР «Двиницкая основная общеобразовательная школа»</t>
  </si>
  <si>
    <t>1.4.2</t>
  </si>
  <si>
    <t>1.4.3</t>
  </si>
  <si>
    <t>1.4.4</t>
  </si>
  <si>
    <t>1.5</t>
  </si>
  <si>
    <t>Капитальный ремонт здания  БДОУ СМР «Чекшинский детский сад»</t>
  </si>
  <si>
    <t>1.5.1</t>
  </si>
  <si>
    <t>1.5.2</t>
  </si>
  <si>
    <t>1.5.3</t>
  </si>
  <si>
    <t>1.5.4</t>
  </si>
  <si>
    <t>1.6</t>
  </si>
  <si>
    <t>Строительство пришкольного стадиона БОУ СМР «Двиницкая основная общеобразовательная школа»</t>
  </si>
  <si>
    <t>1.6.1</t>
  </si>
  <si>
    <t>1.6.2</t>
  </si>
  <si>
    <t>1.6.3</t>
  </si>
  <si>
    <t>1.6.4</t>
  </si>
  <si>
    <t xml:space="preserve">Комплексное развитие сельских территорий Сокольского муниципального округа Вологодской области </t>
  </si>
  <si>
    <t>4. Финансовое обеспечение комплексной программы</t>
  </si>
  <si>
    <t>Приложение 1 к паспорту комплексной программы</t>
  </si>
  <si>
    <t>Объем финансового обеспечения по годам, тыс. руб.</t>
  </si>
  <si>
    <t>Управление промышленности, природопользования и сельского хозяйства СМО ВО</t>
  </si>
  <si>
    <t>Источник финансового обеспечения*</t>
  </si>
  <si>
    <t>территориальный орган Администрации СМО ВО «Чучковский»</t>
  </si>
  <si>
    <t>территориальный орган Администрации СМО ВО «Двиницкий»</t>
  </si>
  <si>
    <t>территориальный орган Администрации СМО ВО «Пригородный»</t>
  </si>
  <si>
    <t>территориальный орган Администрации СМО ВО «город Кадников»</t>
  </si>
  <si>
    <t>территориальный орган Администрации СМО ВО  «город Сокол»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</si>
  <si>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</si>
  <si>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Муниципальный проект «Современный облик сельских территорий»</t>
  </si>
  <si>
    <t>результат проекта: выполнен капитальный ремонт тепловых сетей в деревне Чекшино</t>
  </si>
  <si>
    <t>результат проекта: выполнен капитальный ремонт водопроводных сетей в д. Чекшино</t>
  </si>
  <si>
    <t>результат проекта: выполнен капитальный ремонт канализационных сетей в деревне Чекшино</t>
  </si>
  <si>
    <t>результат проекта: выполнен капитальный ремонт здания  БДОУ СМР «Чекшинский детский сад»</t>
  </si>
  <si>
    <t>результат проекта: выполнен капитальный ремонт здания БОУ СМР «Двиницкая основная общеобразовательная школа»</t>
  </si>
  <si>
    <t>результат проекта: выполнено строительство пришкольного стадиона  БОУ СМР "Двиницкая основная общеобразовательная школа"</t>
  </si>
  <si>
    <t>Муниципальный проект «Предотвращение распространения сорного растения борщевик Сосновского на территории Сокольского муниципального округа»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</si>
  <si>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Сокол»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</si>
  <si>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«Город Кадников»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</si>
  <si>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«Двиницкий»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</si>
  <si>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«Пригородный»</t>
  </si>
  <si>
    <t>результат проекта: проведена обработка сорного растения борщевик Сосновского химическим  способом на территории, подведомственной Территориальному органу Администрации СМО ВО – «Чучковский»</t>
  </si>
  <si>
    <t>Приложение 2 к паспорту комплексной программы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</si>
  <si>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</si>
  <si>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Характеристика направления расходов</t>
  </si>
  <si>
    <t>1.1.</t>
  </si>
  <si>
    <t>Обеспечение комплексного развития сельских территорий в рамках регионального проекта "Современный облик сельских территорий"</t>
  </si>
  <si>
    <t>Муниципальный проект "Современный облик сельских территорий"</t>
  </si>
  <si>
    <t>Осуществление бюджетных инвестиций в форме капитальных вложений в объекты муниципальной собственности</t>
  </si>
  <si>
    <t>Бюджетные инвестиции в объекты капитального строительства муниципальной собственности</t>
  </si>
  <si>
    <t>Организация работ по строительству  пришкольного стадиона БОУ СМР "Двиницкая основная общеобразовательная школа"</t>
  </si>
  <si>
    <t>Закупки товаров, работ и услуг в целях капитального ремонта  муниципального имущества</t>
  </si>
  <si>
    <t>Мероприятия стоимостью свыше 3 млн. рублей</t>
  </si>
  <si>
    <t>Закупка работ по капитальному ремонту объектов коммунальной и социальной инфраструктуры в д. Чекшино согласно перечню объектов (приложение 3 к паспорту комплексной программы)</t>
  </si>
  <si>
    <t>2.</t>
  </si>
  <si>
    <t>2.1.</t>
  </si>
  <si>
    <t>2.2.</t>
  </si>
  <si>
    <t>2.3.</t>
  </si>
  <si>
    <t>2.4.</t>
  </si>
  <si>
    <t>2.5.</t>
  </si>
  <si>
    <t>Мероприятия</t>
  </si>
  <si>
    <t>Прочая закупка товаров, работ и услуг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</si>
  <si>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Сокол»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</si>
  <si>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«Город Кадников»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</si>
  <si>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«Двиницкий»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</si>
  <si>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«Пригородный»</t>
  </si>
  <si>
    <t>Закупка работ по обработке земель, заросших борщевиком Сосновского, химическим способом на территории, подведомственной Территориальному органу Администрации СМО ВО – «Чучковский»</t>
  </si>
  <si>
    <t>Задача проекта: Обеспечение качественного улучшения и развития социальной и инженерной инфраструктуры для граждан, проживающих на сельских территориях</t>
  </si>
  <si>
    <t>Приложение к паспорту муниципального проекта</t>
  </si>
  <si>
    <t>4. Финансовое обеспечение реализации проекта
«Современный облик сельских территорий»</t>
  </si>
  <si>
    <t>4. Финансовое обеспечение реализации проекта
«Предотвращение распространения сорного растения борщевик Сосновского  на территории Сокольского  муниципального округа»</t>
  </si>
  <si>
    <t>Задача проекта: Проведение мероприятий, направленных на предотвращение распространения сорного растения борщевик Сосновского</t>
  </si>
  <si>
    <t>результат проета:выполнен капитального ремонта здания  БДОУ СМР «Чекшинский детский сад»</t>
  </si>
  <si>
    <t>результат проекта: выполнен капитальный ремонт водопроводных  сетей в деревне Чекшино</t>
  </si>
  <si>
    <t>результат проекта: выполнение капитального ремонта здания БОУ СМР «Двиницкая основная общеобразовательная школа»</t>
  </si>
  <si>
    <t>1,6</t>
  </si>
  <si>
    <t>2</t>
  </si>
  <si>
    <t>Муниципальный проект "Оказание содействия в обеспечении сельского населения доступным и комфортным жильем"</t>
  </si>
  <si>
    <t xml:space="preserve">Мероприятия </t>
  </si>
  <si>
    <t>Социальная выплата гражданам кроме публичных нормативных социальных выплат</t>
  </si>
  <si>
    <t xml:space="preserve">результат проекта: 
объем ввода (приобретения) жилья для граждан, проживающих на сельских территориях
</t>
  </si>
  <si>
    <t>Субсидия гражданам на приобретение жилья</t>
  </si>
  <si>
    <t>Муниципальный проект:Оказание содействия в обеспечении сельского населения доступным и комфортным жильем</t>
  </si>
  <si>
    <t>результат проекта: объем ввода (приобретения) жилья для граждан, проживающих на сельских территориях</t>
  </si>
  <si>
    <t>3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</si>
</sst>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  <numFmt numFmtId="167" formatCode="#,##0.0_ ;\-#,##0.0\ "/>
  </numFmts>
  <fonts count="1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3" fillId="0" borderId="0" xfId="1" applyNumberFormat="1" applyFont="1"/>
    <xf numFmtId="165" fontId="2" fillId="0" borderId="1" xfId="1" applyNumberFormat="1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1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vertical="top" wrapText="1"/>
    </xf>
    <xf numFmtId="43" fontId="2" fillId="0" borderId="1" xfId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vertical="top" wrapText="1"/>
    </xf>
    <xf numFmtId="165" fontId="2" fillId="0" borderId="1" xfId="1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vertical="top" wrapText="1"/>
    </xf>
    <xf numFmtId="164" fontId="2" fillId="0" borderId="1" xfId="1" applyNumberFormat="1" applyFont="1" applyBorder="1" applyAlignment="1">
      <alignment vertical="top" wrapText="1"/>
    </xf>
    <xf numFmtId="166" fontId="2" fillId="0" borderId="1" xfId="1" applyNumberFormat="1" applyFont="1" applyBorder="1" applyAlignment="1">
      <alignment horizontal="center" vertical="top" wrapText="1"/>
    </xf>
    <xf numFmtId="166" fontId="2" fillId="0" borderId="1" xfId="1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5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165" fontId="9" fillId="0" borderId="6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5" fontId="9" fillId="2" borderId="5" xfId="1" applyNumberFormat="1" applyFont="1" applyFill="1" applyBorder="1" applyAlignment="1">
      <alignment horizontal="center" vertical="center" wrapText="1"/>
    </xf>
    <xf numFmtId="165" fontId="9" fillId="2" borderId="6" xfId="1" applyNumberFormat="1" applyFont="1" applyFill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2"/>
  <sheetViews>
    <sheetView view="pageBreakPreview" topLeftCell="A16" zoomScaleNormal="100" zoomScaleSheetLayoutView="100" workbookViewId="0">
      <selection activeCell="F23" sqref="F23"/>
    </sheetView>
  </sheetViews>
  <sheetFormatPr defaultRowHeight="15"/>
  <cols>
    <col min="1" max="1" width="4.7109375" style="5" customWidth="1"/>
    <col min="2" max="2" width="42.5703125" style="4" customWidth="1"/>
    <col min="3" max="3" width="13.7109375" style="5" customWidth="1"/>
    <col min="4" max="4" width="11.5703125" style="4" customWidth="1"/>
    <col min="5" max="5" width="11.140625" style="25" customWidth="1"/>
    <col min="6" max="6" width="13.5703125" style="4" customWidth="1"/>
    <col min="7" max="9" width="8.7109375" style="4" customWidth="1"/>
    <col min="10" max="10" width="12.28515625" style="25" customWidth="1"/>
    <col min="11" max="11" width="9.140625" style="4"/>
  </cols>
  <sheetData>
    <row r="1" spans="1:11" ht="18.75">
      <c r="E1" s="80" t="s">
        <v>58</v>
      </c>
      <c r="F1" s="80"/>
      <c r="G1" s="80"/>
      <c r="H1" s="80"/>
      <c r="I1" s="80"/>
      <c r="J1" s="80"/>
    </row>
    <row r="2" spans="1:11" ht="18.75">
      <c r="A2" s="64" t="s">
        <v>57</v>
      </c>
      <c r="B2" s="64"/>
      <c r="C2" s="64"/>
      <c r="D2" s="64"/>
      <c r="E2" s="64"/>
      <c r="F2" s="64"/>
      <c r="G2" s="64"/>
      <c r="H2" s="64"/>
      <c r="I2" s="64"/>
      <c r="J2" s="64"/>
    </row>
    <row r="3" spans="1:11" ht="12" customHeight="1">
      <c r="A3" s="1"/>
    </row>
    <row r="4" spans="1:11" ht="43.9" customHeight="1">
      <c r="A4" s="65" t="s">
        <v>9</v>
      </c>
      <c r="B4" s="65" t="s">
        <v>67</v>
      </c>
      <c r="C4" s="67" t="s">
        <v>61</v>
      </c>
      <c r="D4" s="68" t="s">
        <v>59</v>
      </c>
      <c r="E4" s="69"/>
      <c r="F4" s="69"/>
      <c r="G4" s="69"/>
      <c r="H4" s="69"/>
      <c r="I4" s="69"/>
      <c r="J4" s="70"/>
    </row>
    <row r="5" spans="1:11" ht="38.450000000000003" customHeight="1">
      <c r="A5" s="66"/>
      <c r="B5" s="66"/>
      <c r="C5" s="67"/>
      <c r="D5" s="3">
        <v>2025</v>
      </c>
      <c r="E5" s="16">
        <v>2026</v>
      </c>
      <c r="F5" s="3">
        <v>2027</v>
      </c>
      <c r="G5" s="3">
        <v>2028</v>
      </c>
      <c r="H5" s="3">
        <v>2029</v>
      </c>
      <c r="I5" s="3">
        <v>2030</v>
      </c>
      <c r="J5" s="26" t="s">
        <v>0</v>
      </c>
    </row>
    <row r="6" spans="1:11" ht="15.7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21"/>
    </row>
    <row r="7" spans="1:11" s="20" customFormat="1" ht="31.9" customHeight="1">
      <c r="A7" s="18">
        <v>1</v>
      </c>
      <c r="B7" s="74" t="s">
        <v>56</v>
      </c>
      <c r="C7" s="18" t="s">
        <v>1</v>
      </c>
      <c r="D7" s="24">
        <f>D12+D17+D22+D27+D32+D37++D47</f>
        <v>5124.0752500000008</v>
      </c>
      <c r="E7" s="24"/>
      <c r="F7" s="24">
        <f t="shared" ref="F7" si="0">SUM(F8:F11)</f>
        <v>140223.29999999999</v>
      </c>
      <c r="G7" s="24">
        <f t="shared" ref="G7:I7" si="1">SUM(G8:G11)</f>
        <v>0</v>
      </c>
      <c r="H7" s="24">
        <f t="shared" si="1"/>
        <v>0</v>
      </c>
      <c r="I7" s="24">
        <f t="shared" si="1"/>
        <v>0</v>
      </c>
      <c r="J7" s="23">
        <f>SUM(J8:J11)</f>
        <v>145347.37525000001</v>
      </c>
      <c r="K7" s="19"/>
    </row>
    <row r="8" spans="1:11" s="20" customFormat="1" ht="15.75">
      <c r="A8" s="18">
        <v>2</v>
      </c>
      <c r="B8" s="75"/>
      <c r="C8" s="18" t="s">
        <v>2</v>
      </c>
      <c r="D8" s="24">
        <f t="shared" ref="D8:D11" si="2">D13+D18+D23+D28+D33+D38++D48</f>
        <v>124.10836000000002</v>
      </c>
      <c r="E8" s="24"/>
      <c r="F8" s="24">
        <v>4972.1000000000004</v>
      </c>
      <c r="G8" s="24">
        <f t="shared" ref="G8:I8" si="3">G18+G23+G28+G33+G38+G43+G48</f>
        <v>0</v>
      </c>
      <c r="H8" s="24">
        <f t="shared" si="3"/>
        <v>0</v>
      </c>
      <c r="I8" s="24">
        <f t="shared" si="3"/>
        <v>0</v>
      </c>
      <c r="J8" s="24">
        <f>SUM(D8:I8)</f>
        <v>5096.2083600000005</v>
      </c>
      <c r="K8" s="19"/>
    </row>
    <row r="9" spans="1:11" s="20" customFormat="1" ht="15.75">
      <c r="A9" s="18">
        <v>3</v>
      </c>
      <c r="B9" s="75"/>
      <c r="C9" s="18" t="s">
        <v>3</v>
      </c>
      <c r="D9" s="24">
        <f t="shared" si="2"/>
        <v>0</v>
      </c>
      <c r="E9" s="24"/>
      <c r="F9" s="24">
        <v>125352.6</v>
      </c>
      <c r="G9" s="24">
        <f t="shared" ref="G9:I9" si="4">G19+G24+G29+G34+G39+G44+G49</f>
        <v>0</v>
      </c>
      <c r="H9" s="24">
        <f t="shared" si="4"/>
        <v>0</v>
      </c>
      <c r="I9" s="24">
        <f t="shared" si="4"/>
        <v>0</v>
      </c>
      <c r="J9" s="24">
        <f t="shared" ref="J9:J11" si="5">SUM(D9:I9)</f>
        <v>125352.6</v>
      </c>
      <c r="K9" s="19"/>
    </row>
    <row r="10" spans="1:11" s="20" customFormat="1" ht="15.75">
      <c r="A10" s="18">
        <v>4</v>
      </c>
      <c r="B10" s="75"/>
      <c r="C10" s="18" t="s">
        <v>4</v>
      </c>
      <c r="D10" s="24">
        <f t="shared" si="2"/>
        <v>4125.5556900000001</v>
      </c>
      <c r="E10" s="24"/>
      <c r="F10" s="24">
        <v>5223.3</v>
      </c>
      <c r="G10" s="24">
        <f t="shared" ref="G10:I10" si="6">G20+G25+G30+G35+G40+G45+G50</f>
        <v>0</v>
      </c>
      <c r="H10" s="24">
        <f t="shared" si="6"/>
        <v>0</v>
      </c>
      <c r="I10" s="24">
        <f t="shared" si="6"/>
        <v>0</v>
      </c>
      <c r="J10" s="24">
        <f t="shared" si="5"/>
        <v>9348.8556900000003</v>
      </c>
      <c r="K10" s="19"/>
    </row>
    <row r="11" spans="1:11" s="20" customFormat="1" ht="15.75">
      <c r="A11" s="18">
        <v>5</v>
      </c>
      <c r="B11" s="76"/>
      <c r="C11" s="18" t="s">
        <v>5</v>
      </c>
      <c r="D11" s="24">
        <f t="shared" si="2"/>
        <v>874.41120000000001</v>
      </c>
      <c r="E11" s="24"/>
      <c r="F11" s="24">
        <v>4675.3</v>
      </c>
      <c r="G11" s="24">
        <f t="shared" ref="G11:I11" si="7">G21+G26+G31+G36+G41+G46+G51</f>
        <v>0</v>
      </c>
      <c r="H11" s="24">
        <f t="shared" si="7"/>
        <v>0</v>
      </c>
      <c r="I11" s="24">
        <f t="shared" si="7"/>
        <v>0</v>
      </c>
      <c r="J11" s="24">
        <f t="shared" si="5"/>
        <v>5549.7111999999997</v>
      </c>
      <c r="K11" s="19"/>
    </row>
    <row r="12" spans="1:11" ht="28.15" customHeight="1">
      <c r="A12" s="3">
        <v>1</v>
      </c>
      <c r="B12" s="71" t="s">
        <v>60</v>
      </c>
      <c r="C12" s="3" t="s">
        <v>1</v>
      </c>
      <c r="D12" s="26">
        <f>D117</f>
        <v>2914.7040000000002</v>
      </c>
      <c r="E12" s="26"/>
      <c r="F12" s="26">
        <f t="shared" ref="F12" si="8">SUM(F13:F16)</f>
        <v>0</v>
      </c>
      <c r="G12" s="26">
        <f t="shared" ref="G12" si="9">SUM(G13:G16)</f>
        <v>0</v>
      </c>
      <c r="H12" s="26">
        <f t="shared" ref="H12" si="10">SUM(H13:H16)</f>
        <v>0</v>
      </c>
      <c r="I12" s="26">
        <f t="shared" ref="I12" si="11">SUM(I13:I16)</f>
        <v>0</v>
      </c>
      <c r="J12" s="22">
        <f>SUM(J13:J16)</f>
        <v>2914.7040000000002</v>
      </c>
    </row>
    <row r="13" spans="1:11" ht="15.75">
      <c r="A13" s="3">
        <v>2</v>
      </c>
      <c r="B13" s="72"/>
      <c r="C13" s="3" t="s">
        <v>2</v>
      </c>
      <c r="D13" s="26">
        <f t="shared" ref="D13:D16" si="12">D118</f>
        <v>102.01464</v>
      </c>
      <c r="E13" s="26"/>
      <c r="F13" s="26">
        <v>0</v>
      </c>
      <c r="G13" s="26">
        <v>0</v>
      </c>
      <c r="H13" s="26">
        <v>0</v>
      </c>
      <c r="I13" s="26">
        <v>0</v>
      </c>
      <c r="J13" s="26">
        <f>SUM(D13:I13)</f>
        <v>102.01464</v>
      </c>
    </row>
    <row r="14" spans="1:11" ht="15.75">
      <c r="A14" s="3">
        <v>3</v>
      </c>
      <c r="B14" s="72"/>
      <c r="C14" s="3" t="s">
        <v>3</v>
      </c>
      <c r="D14" s="26">
        <f t="shared" si="12"/>
        <v>0</v>
      </c>
      <c r="E14" s="26"/>
      <c r="F14" s="26">
        <v>0</v>
      </c>
      <c r="G14" s="26">
        <v>0</v>
      </c>
      <c r="H14" s="26">
        <v>0</v>
      </c>
      <c r="I14" s="26">
        <v>0</v>
      </c>
      <c r="J14" s="26">
        <f t="shared" ref="J14:J16" si="13">SUM(D14:I14)</f>
        <v>0</v>
      </c>
    </row>
    <row r="15" spans="1:11" ht="15.75">
      <c r="A15" s="3">
        <v>4</v>
      </c>
      <c r="B15" s="72"/>
      <c r="C15" s="3" t="s">
        <v>4</v>
      </c>
      <c r="D15" s="26">
        <f t="shared" si="12"/>
        <v>1938.2781600000001</v>
      </c>
      <c r="E15" s="26"/>
      <c r="F15" s="26">
        <v>0</v>
      </c>
      <c r="G15" s="26">
        <v>0</v>
      </c>
      <c r="H15" s="26">
        <v>0</v>
      </c>
      <c r="I15" s="26">
        <v>0</v>
      </c>
      <c r="J15" s="26">
        <f t="shared" si="13"/>
        <v>1938.2781600000001</v>
      </c>
    </row>
    <row r="16" spans="1:11" ht="15.75">
      <c r="A16" s="3">
        <v>5</v>
      </c>
      <c r="B16" s="73"/>
      <c r="C16" s="3" t="s">
        <v>5</v>
      </c>
      <c r="D16" s="26">
        <f t="shared" si="12"/>
        <v>874.41120000000001</v>
      </c>
      <c r="E16" s="26"/>
      <c r="F16" s="26">
        <v>0</v>
      </c>
      <c r="G16" s="26">
        <v>0</v>
      </c>
      <c r="H16" s="26">
        <v>0</v>
      </c>
      <c r="I16" s="26">
        <v>0</v>
      </c>
      <c r="J16" s="26">
        <f t="shared" si="13"/>
        <v>874.41120000000001</v>
      </c>
    </row>
    <row r="17" spans="1:10" ht="31.5">
      <c r="A17" s="3">
        <v>1</v>
      </c>
      <c r="B17" s="71" t="s">
        <v>29</v>
      </c>
      <c r="C17" s="3" t="s">
        <v>1</v>
      </c>
      <c r="D17" s="26">
        <f>SUM(D18:D21)</f>
        <v>0</v>
      </c>
      <c r="E17" s="50"/>
      <c r="F17" s="50">
        <f>SUM(F18:F21)</f>
        <v>140223.29999999999</v>
      </c>
      <c r="G17" s="50"/>
      <c r="H17" s="50"/>
      <c r="I17" s="50"/>
      <c r="J17" s="51">
        <f>SUM(J18:J21)</f>
        <v>140223.29999999999</v>
      </c>
    </row>
    <row r="18" spans="1:10" ht="15.75">
      <c r="A18" s="3">
        <v>2</v>
      </c>
      <c r="B18" s="72"/>
      <c r="C18" s="3" t="s">
        <v>2</v>
      </c>
      <c r="D18" s="26">
        <f>D53</f>
        <v>0</v>
      </c>
      <c r="E18" s="50"/>
      <c r="F18" s="26">
        <v>4972.1000000000004</v>
      </c>
      <c r="G18" s="50"/>
      <c r="H18" s="50"/>
      <c r="I18" s="50"/>
      <c r="J18" s="50">
        <f>SUM(D18:I18)</f>
        <v>4972.1000000000004</v>
      </c>
    </row>
    <row r="19" spans="1:10" ht="15.75">
      <c r="A19" s="3">
        <v>3</v>
      </c>
      <c r="B19" s="72"/>
      <c r="C19" s="3" t="s">
        <v>3</v>
      </c>
      <c r="D19" s="26">
        <f t="shared" ref="D19" si="14">D54</f>
        <v>0</v>
      </c>
      <c r="E19" s="50"/>
      <c r="F19" s="26">
        <v>125352.6</v>
      </c>
      <c r="G19" s="50"/>
      <c r="H19" s="50"/>
      <c r="I19" s="50"/>
      <c r="J19" s="50">
        <f t="shared" ref="J19:J21" si="15">SUM(D19:I19)</f>
        <v>125352.6</v>
      </c>
    </row>
    <row r="20" spans="1:10" ht="15.75">
      <c r="A20" s="3">
        <v>4</v>
      </c>
      <c r="B20" s="72"/>
      <c r="C20" s="3" t="s">
        <v>4</v>
      </c>
      <c r="D20" s="26">
        <f t="shared" ref="D20" si="16">D55</f>
        <v>0</v>
      </c>
      <c r="E20" s="50"/>
      <c r="F20" s="26">
        <v>5223.3</v>
      </c>
      <c r="G20" s="50"/>
      <c r="H20" s="50"/>
      <c r="I20" s="50"/>
      <c r="J20" s="50">
        <f t="shared" si="15"/>
        <v>5223.3</v>
      </c>
    </row>
    <row r="21" spans="1:10" ht="15.75">
      <c r="A21" s="3">
        <v>5</v>
      </c>
      <c r="B21" s="73"/>
      <c r="C21" s="3" t="s">
        <v>5</v>
      </c>
      <c r="D21" s="26">
        <f t="shared" ref="D21" si="17">D56</f>
        <v>0</v>
      </c>
      <c r="E21" s="50"/>
      <c r="F21" s="26">
        <v>4675.3</v>
      </c>
      <c r="G21" s="50"/>
      <c r="H21" s="50"/>
      <c r="I21" s="50"/>
      <c r="J21" s="50">
        <f t="shared" si="15"/>
        <v>4675.3</v>
      </c>
    </row>
    <row r="22" spans="1:10" ht="31.5">
      <c r="A22" s="3">
        <v>1</v>
      </c>
      <c r="B22" s="71" t="s">
        <v>30</v>
      </c>
      <c r="C22" s="3" t="s">
        <v>1</v>
      </c>
      <c r="D22" s="26">
        <f>SUM(D23:D26)</f>
        <v>0</v>
      </c>
      <c r="E22" s="26"/>
      <c r="F22" s="26">
        <f>SUM(F23:F26)</f>
        <v>0</v>
      </c>
      <c r="G22" s="26"/>
      <c r="H22" s="26"/>
      <c r="I22" s="26"/>
      <c r="J22" s="22">
        <f>SUM(J23:J26)</f>
        <v>0</v>
      </c>
    </row>
    <row r="23" spans="1:10" ht="15.75">
      <c r="A23" s="3">
        <v>2</v>
      </c>
      <c r="B23" s="72"/>
      <c r="C23" s="3" t="s">
        <v>2</v>
      </c>
      <c r="D23" s="26">
        <v>0</v>
      </c>
      <c r="E23" s="26"/>
      <c r="F23" s="26">
        <v>0</v>
      </c>
      <c r="G23" s="26">
        <v>0</v>
      </c>
      <c r="H23" s="26">
        <v>0</v>
      </c>
      <c r="I23" s="26">
        <v>0</v>
      </c>
      <c r="J23" s="26">
        <f t="shared" ref="J23:J26" si="18">SUM(D23:I23)</f>
        <v>0</v>
      </c>
    </row>
    <row r="24" spans="1:10" ht="15.75">
      <c r="A24" s="3">
        <v>3</v>
      </c>
      <c r="B24" s="72"/>
      <c r="C24" s="3" t="s">
        <v>3</v>
      </c>
      <c r="D24" s="26">
        <v>0</v>
      </c>
      <c r="E24" s="26"/>
      <c r="F24" s="26">
        <v>0</v>
      </c>
      <c r="G24" s="26">
        <v>0</v>
      </c>
      <c r="H24" s="26">
        <v>0</v>
      </c>
      <c r="I24" s="26">
        <v>0</v>
      </c>
      <c r="J24" s="26">
        <f t="shared" si="18"/>
        <v>0</v>
      </c>
    </row>
    <row r="25" spans="1:10" ht="15.75">
      <c r="A25" s="3">
        <v>4</v>
      </c>
      <c r="B25" s="72"/>
      <c r="C25" s="3" t="s">
        <v>4</v>
      </c>
      <c r="D25" s="26">
        <v>0</v>
      </c>
      <c r="E25" s="26"/>
      <c r="F25" s="26">
        <v>0</v>
      </c>
      <c r="G25" s="26">
        <v>0</v>
      </c>
      <c r="H25" s="26">
        <v>0</v>
      </c>
      <c r="I25" s="26">
        <v>0</v>
      </c>
      <c r="J25" s="26">
        <f t="shared" si="18"/>
        <v>0</v>
      </c>
    </row>
    <row r="26" spans="1:10" ht="15.75">
      <c r="A26" s="3">
        <v>5</v>
      </c>
      <c r="B26" s="73"/>
      <c r="C26" s="3" t="s">
        <v>5</v>
      </c>
      <c r="D26" s="26">
        <v>0</v>
      </c>
      <c r="E26" s="26"/>
      <c r="F26" s="26">
        <v>0</v>
      </c>
      <c r="G26" s="26">
        <v>0</v>
      </c>
      <c r="H26" s="26">
        <v>0</v>
      </c>
      <c r="I26" s="26">
        <v>0</v>
      </c>
      <c r="J26" s="26">
        <f t="shared" si="18"/>
        <v>0</v>
      </c>
    </row>
    <row r="27" spans="1:10" ht="31.5">
      <c r="A27" s="3">
        <v>1</v>
      </c>
      <c r="B27" s="71" t="s">
        <v>66</v>
      </c>
      <c r="C27" s="3" t="s">
        <v>1</v>
      </c>
      <c r="D27" s="22">
        <f>SUM(D28:D31)</f>
        <v>120.54053</v>
      </c>
      <c r="E27" s="22"/>
      <c r="F27" s="22">
        <f t="shared" ref="F27" si="19">SUM(F28:F31)</f>
        <v>0</v>
      </c>
      <c r="G27" s="22">
        <f t="shared" ref="G27:I27" si="20">SUM(G28:G31)</f>
        <v>0</v>
      </c>
      <c r="H27" s="22">
        <f t="shared" si="20"/>
        <v>0</v>
      </c>
      <c r="I27" s="22">
        <f t="shared" si="20"/>
        <v>0</v>
      </c>
      <c r="J27" s="22">
        <f>SUM(J28:J31)</f>
        <v>120.54053</v>
      </c>
    </row>
    <row r="28" spans="1:10" ht="15.75">
      <c r="A28" s="3">
        <v>2</v>
      </c>
      <c r="B28" s="72"/>
      <c r="C28" s="3" t="s">
        <v>2</v>
      </c>
      <c r="D28" s="52">
        <v>1.2054100000000001</v>
      </c>
      <c r="E28" s="26"/>
      <c r="F28" s="26">
        <f t="shared" ref="F28" si="21">F93</f>
        <v>0</v>
      </c>
      <c r="G28" s="26">
        <f t="shared" ref="G28:I28" si="22">G93</f>
        <v>0</v>
      </c>
      <c r="H28" s="26">
        <f t="shared" si="22"/>
        <v>0</v>
      </c>
      <c r="I28" s="26">
        <f t="shared" si="22"/>
        <v>0</v>
      </c>
      <c r="J28" s="52">
        <f>SUM(D28:I28)</f>
        <v>1.2054100000000001</v>
      </c>
    </row>
    <row r="29" spans="1:10" ht="15.75">
      <c r="A29" s="3">
        <v>3</v>
      </c>
      <c r="B29" s="72"/>
      <c r="C29" s="3" t="s">
        <v>3</v>
      </c>
      <c r="D29" s="26">
        <f t="shared" ref="D29:I29" si="23">D94</f>
        <v>0</v>
      </c>
      <c r="E29" s="26"/>
      <c r="F29" s="26">
        <f t="shared" ref="F29" si="24">F94</f>
        <v>0</v>
      </c>
      <c r="G29" s="26">
        <f t="shared" si="23"/>
        <v>0</v>
      </c>
      <c r="H29" s="26">
        <f t="shared" si="23"/>
        <v>0</v>
      </c>
      <c r="I29" s="26">
        <f t="shared" si="23"/>
        <v>0</v>
      </c>
      <c r="J29" s="26">
        <f t="shared" ref="J29:J31" si="25">SUM(D29:I29)</f>
        <v>0</v>
      </c>
    </row>
    <row r="30" spans="1:10" ht="15.75">
      <c r="A30" s="3">
        <v>4</v>
      </c>
      <c r="B30" s="72"/>
      <c r="C30" s="3" t="s">
        <v>4</v>
      </c>
      <c r="D30" s="26">
        <v>119.33512</v>
      </c>
      <c r="E30" s="26"/>
      <c r="F30" s="26">
        <f t="shared" ref="F30" si="26">F95</f>
        <v>0</v>
      </c>
      <c r="G30" s="26">
        <f t="shared" ref="G30:I30" si="27">G95</f>
        <v>0</v>
      </c>
      <c r="H30" s="26">
        <f t="shared" si="27"/>
        <v>0</v>
      </c>
      <c r="I30" s="26">
        <f t="shared" si="27"/>
        <v>0</v>
      </c>
      <c r="J30" s="26">
        <f t="shared" si="25"/>
        <v>119.33512</v>
      </c>
    </row>
    <row r="31" spans="1:10" ht="15.75">
      <c r="A31" s="3">
        <v>5</v>
      </c>
      <c r="B31" s="73"/>
      <c r="C31" s="3" t="s">
        <v>5</v>
      </c>
      <c r="D31" s="26">
        <f t="shared" ref="D31:I31" si="28">D96</f>
        <v>0</v>
      </c>
      <c r="E31" s="26"/>
      <c r="F31" s="26">
        <f t="shared" ref="F31" si="29">F96</f>
        <v>0</v>
      </c>
      <c r="G31" s="26">
        <f t="shared" si="28"/>
        <v>0</v>
      </c>
      <c r="H31" s="26">
        <f t="shared" si="28"/>
        <v>0</v>
      </c>
      <c r="I31" s="26">
        <f t="shared" si="28"/>
        <v>0</v>
      </c>
      <c r="J31" s="26">
        <f t="shared" si="25"/>
        <v>0</v>
      </c>
    </row>
    <row r="32" spans="1:10" ht="31.9" customHeight="1">
      <c r="A32" s="3">
        <v>1</v>
      </c>
      <c r="B32" s="71" t="s">
        <v>65</v>
      </c>
      <c r="C32" s="3" t="s">
        <v>1</v>
      </c>
      <c r="D32" s="50">
        <f>SUM(D33:D36)</f>
        <v>1249.9978800000001</v>
      </c>
      <c r="E32" s="50"/>
      <c r="F32" s="50"/>
      <c r="G32" s="50"/>
      <c r="H32" s="50"/>
      <c r="I32" s="50"/>
      <c r="J32" s="51">
        <f>SUM(J33:J36)</f>
        <v>1249.9978800000001</v>
      </c>
    </row>
    <row r="33" spans="1:10" ht="15.75">
      <c r="A33" s="3">
        <v>2</v>
      </c>
      <c r="B33" s="72"/>
      <c r="C33" s="3" t="s">
        <v>2</v>
      </c>
      <c r="D33" s="50">
        <v>12.499980000000001</v>
      </c>
      <c r="E33" s="50"/>
      <c r="F33" s="50"/>
      <c r="G33" s="50"/>
      <c r="H33" s="50"/>
      <c r="I33" s="50"/>
      <c r="J33" s="50">
        <f>SUM(D33:I33)</f>
        <v>12.499980000000001</v>
      </c>
    </row>
    <row r="34" spans="1:10" ht="15.75">
      <c r="A34" s="3">
        <v>3</v>
      </c>
      <c r="B34" s="72"/>
      <c r="C34" s="3" t="s">
        <v>3</v>
      </c>
      <c r="D34" s="50">
        <f>D99</f>
        <v>0</v>
      </c>
      <c r="E34" s="50"/>
      <c r="F34" s="50"/>
      <c r="G34" s="50"/>
      <c r="H34" s="50"/>
      <c r="I34" s="50"/>
      <c r="J34" s="50">
        <f>SUM(D34:I34)</f>
        <v>0</v>
      </c>
    </row>
    <row r="35" spans="1:10" ht="15.75">
      <c r="A35" s="3">
        <v>4</v>
      </c>
      <c r="B35" s="72"/>
      <c r="C35" s="3" t="s">
        <v>4</v>
      </c>
      <c r="D35" s="50">
        <v>1237.4979000000001</v>
      </c>
      <c r="E35" s="50"/>
      <c r="F35" s="50"/>
      <c r="G35" s="50"/>
      <c r="H35" s="50"/>
      <c r="I35" s="50"/>
      <c r="J35" s="50">
        <f>SUM(D35:I35)</f>
        <v>1237.4979000000001</v>
      </c>
    </row>
    <row r="36" spans="1:10" ht="15.75">
      <c r="A36" s="3">
        <v>5</v>
      </c>
      <c r="B36" s="73"/>
      <c r="C36" s="3" t="s">
        <v>5</v>
      </c>
      <c r="D36" s="50">
        <f>D101</f>
        <v>0</v>
      </c>
      <c r="E36" s="50"/>
      <c r="F36" s="50"/>
      <c r="G36" s="50"/>
      <c r="H36" s="50"/>
      <c r="I36" s="50"/>
      <c r="J36" s="50">
        <f>SUM(D36:I36)</f>
        <v>0</v>
      </c>
    </row>
    <row r="37" spans="1:10" ht="28.9" customHeight="1">
      <c r="A37" s="3">
        <v>1</v>
      </c>
      <c r="B37" s="71" t="s">
        <v>63</v>
      </c>
      <c r="C37" s="3" t="s">
        <v>1</v>
      </c>
      <c r="D37" s="51">
        <f>SUM(D38:D41)</f>
        <v>421.3476</v>
      </c>
      <c r="E37" s="51"/>
      <c r="F37" s="51"/>
      <c r="G37" s="51"/>
      <c r="H37" s="51"/>
      <c r="I37" s="51"/>
      <c r="J37" s="51">
        <f>SUM(J38:J41)</f>
        <v>421.3476</v>
      </c>
    </row>
    <row r="38" spans="1:10" ht="15.75">
      <c r="A38" s="3">
        <v>2</v>
      </c>
      <c r="B38" s="72"/>
      <c r="C38" s="3" t="s">
        <v>2</v>
      </c>
      <c r="D38" s="50">
        <v>4.2134799999999997</v>
      </c>
      <c r="E38" s="50"/>
      <c r="F38" s="50"/>
      <c r="G38" s="50"/>
      <c r="H38" s="50"/>
      <c r="I38" s="50"/>
      <c r="J38" s="50">
        <f>SUM(D38:I38)</f>
        <v>4.2134799999999997</v>
      </c>
    </row>
    <row r="39" spans="1:10" ht="15.75">
      <c r="A39" s="3">
        <v>3</v>
      </c>
      <c r="B39" s="72"/>
      <c r="C39" s="3" t="s">
        <v>3</v>
      </c>
      <c r="D39" s="50">
        <f t="shared" ref="D39:D41" si="30">D104</f>
        <v>0</v>
      </c>
      <c r="E39" s="50"/>
      <c r="F39" s="50"/>
      <c r="G39" s="50"/>
      <c r="H39" s="50"/>
      <c r="I39" s="50"/>
      <c r="J39" s="50">
        <f t="shared" ref="J39:J41" si="31">SUM(D39:I39)</f>
        <v>0</v>
      </c>
    </row>
    <row r="40" spans="1:10" ht="15.75">
      <c r="A40" s="3">
        <v>4</v>
      </c>
      <c r="B40" s="72"/>
      <c r="C40" s="3" t="s">
        <v>4</v>
      </c>
      <c r="D40" s="50">
        <v>417.13412</v>
      </c>
      <c r="E40" s="50"/>
      <c r="F40" s="50"/>
      <c r="G40" s="50"/>
      <c r="H40" s="50"/>
      <c r="I40" s="50"/>
      <c r="J40" s="50">
        <f t="shared" si="31"/>
        <v>417.13412</v>
      </c>
    </row>
    <row r="41" spans="1:10" ht="15.75">
      <c r="A41" s="3">
        <v>5</v>
      </c>
      <c r="B41" s="73"/>
      <c r="C41" s="3" t="s">
        <v>5</v>
      </c>
      <c r="D41" s="50">
        <f t="shared" si="30"/>
        <v>0</v>
      </c>
      <c r="E41" s="50"/>
      <c r="F41" s="50"/>
      <c r="G41" s="50"/>
      <c r="H41" s="50"/>
      <c r="I41" s="50"/>
      <c r="J41" s="50">
        <f t="shared" si="31"/>
        <v>0</v>
      </c>
    </row>
    <row r="42" spans="1:10" ht="31.5">
      <c r="A42" s="3">
        <v>1</v>
      </c>
      <c r="B42" s="71" t="s">
        <v>64</v>
      </c>
      <c r="C42" s="3" t="s">
        <v>1</v>
      </c>
      <c r="D42" s="50">
        <f>SUM(D43:D46)</f>
        <v>97.963319999999996</v>
      </c>
      <c r="E42" s="50"/>
      <c r="F42" s="50"/>
      <c r="G42" s="50"/>
      <c r="H42" s="50"/>
      <c r="I42" s="50"/>
      <c r="J42" s="51">
        <f>SUM(J43:J46)</f>
        <v>97.963319999999996</v>
      </c>
    </row>
    <row r="43" spans="1:10" ht="15.75">
      <c r="A43" s="3">
        <v>2</v>
      </c>
      <c r="B43" s="72"/>
      <c r="C43" s="3" t="s">
        <v>2</v>
      </c>
      <c r="D43" s="50">
        <v>0.97963</v>
      </c>
      <c r="E43" s="50"/>
      <c r="F43" s="50"/>
      <c r="G43" s="50"/>
      <c r="H43" s="50"/>
      <c r="I43" s="50"/>
      <c r="J43" s="50">
        <f>SUM(D43:I43)</f>
        <v>0.97963</v>
      </c>
    </row>
    <row r="44" spans="1:10" ht="15.75">
      <c r="A44" s="3">
        <v>3</v>
      </c>
      <c r="B44" s="72"/>
      <c r="C44" s="3" t="s">
        <v>3</v>
      </c>
      <c r="D44" s="50">
        <f t="shared" ref="D44:D46" si="32">D109</f>
        <v>0</v>
      </c>
      <c r="E44" s="50"/>
      <c r="F44" s="50"/>
      <c r="G44" s="50"/>
      <c r="H44" s="50"/>
      <c r="I44" s="50"/>
      <c r="J44" s="50">
        <f t="shared" ref="J44:J46" si="33">SUM(D44:I44)</f>
        <v>0</v>
      </c>
    </row>
    <row r="45" spans="1:10" ht="15.75">
      <c r="A45" s="3">
        <v>4</v>
      </c>
      <c r="B45" s="72"/>
      <c r="C45" s="3" t="s">
        <v>4</v>
      </c>
      <c r="D45" s="50">
        <v>96.983689999999996</v>
      </c>
      <c r="E45" s="50"/>
      <c r="F45" s="50"/>
      <c r="G45" s="50"/>
      <c r="H45" s="50"/>
      <c r="I45" s="50"/>
      <c r="J45" s="50">
        <f t="shared" si="33"/>
        <v>96.983689999999996</v>
      </c>
    </row>
    <row r="46" spans="1:10" ht="15.75">
      <c r="A46" s="3">
        <v>5</v>
      </c>
      <c r="B46" s="73"/>
      <c r="C46" s="3" t="s">
        <v>5</v>
      </c>
      <c r="D46" s="50">
        <f t="shared" si="32"/>
        <v>0</v>
      </c>
      <c r="E46" s="50"/>
      <c r="F46" s="50"/>
      <c r="G46" s="50"/>
      <c r="H46" s="50"/>
      <c r="I46" s="50"/>
      <c r="J46" s="50">
        <f t="shared" si="33"/>
        <v>0</v>
      </c>
    </row>
    <row r="47" spans="1:10" ht="31.5">
      <c r="A47" s="3">
        <v>1</v>
      </c>
      <c r="B47" s="71" t="s">
        <v>62</v>
      </c>
      <c r="C47" s="3" t="s">
        <v>1</v>
      </c>
      <c r="D47" s="51">
        <f>SUM(D48:D51)</f>
        <v>417.48523999999998</v>
      </c>
      <c r="E47" s="51"/>
      <c r="F47" s="51"/>
      <c r="G47" s="51"/>
      <c r="H47" s="51"/>
      <c r="I47" s="51"/>
      <c r="J47" s="51">
        <f>SUM(J48:J51)</f>
        <v>417.48523999999998</v>
      </c>
    </row>
    <row r="48" spans="1:10" ht="15.75">
      <c r="A48" s="3">
        <v>2</v>
      </c>
      <c r="B48" s="72"/>
      <c r="C48" s="3" t="s">
        <v>2</v>
      </c>
      <c r="D48" s="50">
        <v>4.1748500000000002</v>
      </c>
      <c r="E48" s="50"/>
      <c r="F48" s="50"/>
      <c r="G48" s="50"/>
      <c r="H48" s="50"/>
      <c r="I48" s="50"/>
      <c r="J48" s="50">
        <f>SUM(D48:I48)</f>
        <v>4.1748500000000002</v>
      </c>
    </row>
    <row r="49" spans="1:11" ht="15.75">
      <c r="A49" s="3">
        <v>3</v>
      </c>
      <c r="B49" s="72"/>
      <c r="C49" s="3" t="s">
        <v>3</v>
      </c>
      <c r="D49" s="50">
        <f t="shared" ref="D49:D51" si="34">D114</f>
        <v>0</v>
      </c>
      <c r="E49" s="50"/>
      <c r="F49" s="50"/>
      <c r="G49" s="50"/>
      <c r="H49" s="50"/>
      <c r="I49" s="50"/>
      <c r="J49" s="50">
        <f t="shared" ref="J49:J51" si="35">SUM(D49:I49)</f>
        <v>0</v>
      </c>
    </row>
    <row r="50" spans="1:11" ht="15.75">
      <c r="A50" s="3">
        <v>4</v>
      </c>
      <c r="B50" s="72"/>
      <c r="C50" s="3" t="s">
        <v>4</v>
      </c>
      <c r="D50" s="50">
        <v>413.31038999999998</v>
      </c>
      <c r="E50" s="50"/>
      <c r="F50" s="50"/>
      <c r="G50" s="50"/>
      <c r="H50" s="50"/>
      <c r="I50" s="50"/>
      <c r="J50" s="50">
        <f t="shared" si="35"/>
        <v>413.31038999999998</v>
      </c>
    </row>
    <row r="51" spans="1:11" ht="15.75">
      <c r="A51" s="3">
        <v>5</v>
      </c>
      <c r="B51" s="73"/>
      <c r="C51" s="3" t="s">
        <v>5</v>
      </c>
      <c r="D51" s="50">
        <f t="shared" si="34"/>
        <v>0</v>
      </c>
      <c r="E51" s="50"/>
      <c r="F51" s="50"/>
      <c r="G51" s="50"/>
      <c r="H51" s="50"/>
      <c r="I51" s="50"/>
      <c r="J51" s="50">
        <f t="shared" si="35"/>
        <v>0</v>
      </c>
    </row>
    <row r="52" spans="1:11" s="20" customFormat="1" ht="31.5">
      <c r="A52" s="18">
        <v>1</v>
      </c>
      <c r="B52" s="74" t="s">
        <v>68</v>
      </c>
      <c r="C52" s="18" t="s">
        <v>1</v>
      </c>
      <c r="D52" s="23"/>
      <c r="E52" s="23"/>
      <c r="F52" s="23">
        <f t="shared" ref="F52" si="36">SUM(F53:F56)</f>
        <v>140223.25748</v>
      </c>
      <c r="G52" s="23"/>
      <c r="H52" s="23"/>
      <c r="I52" s="23"/>
      <c r="J52" s="23">
        <f>SUM(J53:J56)</f>
        <v>140223.25748</v>
      </c>
      <c r="K52" s="19"/>
    </row>
    <row r="53" spans="1:11" s="20" customFormat="1" ht="15.75">
      <c r="A53" s="18">
        <v>2</v>
      </c>
      <c r="B53" s="75"/>
      <c r="C53" s="18" t="s">
        <v>2</v>
      </c>
      <c r="D53" s="24"/>
      <c r="E53" s="24"/>
      <c r="F53" s="24">
        <f t="shared" ref="F53" si="37">F58+F63+F68+F73+F78+F83</f>
        <v>4972.0781999999999</v>
      </c>
      <c r="G53" s="24"/>
      <c r="H53" s="24"/>
      <c r="I53" s="24"/>
      <c r="J53" s="24">
        <f>SUM(D53:I53)</f>
        <v>4972.0781999999999</v>
      </c>
      <c r="K53" s="19"/>
    </row>
    <row r="54" spans="1:11" s="20" customFormat="1" ht="15.75">
      <c r="A54" s="18">
        <v>3</v>
      </c>
      <c r="B54" s="75"/>
      <c r="C54" s="18" t="s">
        <v>3</v>
      </c>
      <c r="D54" s="24"/>
      <c r="E54" s="24"/>
      <c r="F54" s="24">
        <f t="shared" ref="F54" si="38">F59+F64+F69+F74+F79+F84</f>
        <v>125352.6</v>
      </c>
      <c r="G54" s="24"/>
      <c r="H54" s="24"/>
      <c r="I54" s="24"/>
      <c r="J54" s="24">
        <f t="shared" ref="J54:J56" si="39">SUM(D54:I54)</f>
        <v>125352.6</v>
      </c>
      <c r="K54" s="19"/>
    </row>
    <row r="55" spans="1:11" s="20" customFormat="1" ht="15.75">
      <c r="A55" s="18">
        <v>4</v>
      </c>
      <c r="B55" s="75"/>
      <c r="C55" s="18" t="s">
        <v>4</v>
      </c>
      <c r="D55" s="24"/>
      <c r="E55" s="24"/>
      <c r="F55" s="24">
        <f t="shared" ref="F55" si="40">F60+F65+F70+F75+F80+F85</f>
        <v>5223.3292800000008</v>
      </c>
      <c r="G55" s="24"/>
      <c r="H55" s="24"/>
      <c r="I55" s="24"/>
      <c r="J55" s="24">
        <f t="shared" si="39"/>
        <v>5223.3292800000008</v>
      </c>
      <c r="K55" s="19"/>
    </row>
    <row r="56" spans="1:11" s="20" customFormat="1" ht="15.75">
      <c r="A56" s="18">
        <v>5</v>
      </c>
      <c r="B56" s="76"/>
      <c r="C56" s="18" t="s">
        <v>5</v>
      </c>
      <c r="D56" s="24"/>
      <c r="E56" s="24"/>
      <c r="F56" s="24">
        <f t="shared" ref="F56" si="41">F61+F66+F71+F76+F81+F86</f>
        <v>4675.2500000000009</v>
      </c>
      <c r="G56" s="24"/>
      <c r="H56" s="24"/>
      <c r="I56" s="24"/>
      <c r="J56" s="24">
        <f t="shared" si="39"/>
        <v>4675.2500000000009</v>
      </c>
      <c r="K56" s="19"/>
    </row>
    <row r="57" spans="1:11" ht="31.5">
      <c r="A57" s="16">
        <v>1</v>
      </c>
      <c r="B57" s="71" t="s">
        <v>69</v>
      </c>
      <c r="C57" s="16" t="s">
        <v>1</v>
      </c>
      <c r="D57" s="22"/>
      <c r="E57" s="22"/>
      <c r="F57" s="22">
        <f t="shared" ref="F57" si="42">SUM(F58:F61)</f>
        <v>53248.227480000001</v>
      </c>
      <c r="G57" s="22"/>
      <c r="H57" s="22"/>
      <c r="I57" s="22"/>
      <c r="J57" s="22">
        <f>SUM(J58:J61)</f>
        <v>53248.227480000001</v>
      </c>
    </row>
    <row r="58" spans="1:11" ht="15.75">
      <c r="A58" s="16">
        <v>2</v>
      </c>
      <c r="B58" s="72"/>
      <c r="C58" s="16" t="s">
        <v>2</v>
      </c>
      <c r="D58" s="26"/>
      <c r="E58" s="26"/>
      <c r="F58" s="26">
        <v>1597.4469999999999</v>
      </c>
      <c r="G58" s="26"/>
      <c r="H58" s="26"/>
      <c r="I58" s="26"/>
      <c r="J58" s="26">
        <v>1597.4469999999999</v>
      </c>
    </row>
    <row r="59" spans="1:11" ht="15.75">
      <c r="A59" s="16">
        <v>3</v>
      </c>
      <c r="B59" s="72"/>
      <c r="C59" s="16" t="s">
        <v>3</v>
      </c>
      <c r="D59" s="26"/>
      <c r="E59" s="26"/>
      <c r="F59" s="26">
        <v>47601.3</v>
      </c>
      <c r="G59" s="26"/>
      <c r="H59" s="26"/>
      <c r="I59" s="26"/>
      <c r="J59" s="26">
        <v>47601.3</v>
      </c>
    </row>
    <row r="60" spans="1:11" ht="15.75">
      <c r="A60" s="16">
        <v>4</v>
      </c>
      <c r="B60" s="72"/>
      <c r="C60" s="16" t="s">
        <v>4</v>
      </c>
      <c r="D60" s="26"/>
      <c r="E60" s="26"/>
      <c r="F60" s="26">
        <v>1983.4804799999999</v>
      </c>
      <c r="G60" s="26"/>
      <c r="H60" s="26"/>
      <c r="I60" s="26"/>
      <c r="J60" s="26">
        <v>1983.4804799999999</v>
      </c>
    </row>
    <row r="61" spans="1:11" ht="15.75">
      <c r="A61" s="16">
        <v>5</v>
      </c>
      <c r="B61" s="73"/>
      <c r="C61" s="16" t="s">
        <v>5</v>
      </c>
      <c r="D61" s="26"/>
      <c r="E61" s="26"/>
      <c r="F61" s="26">
        <v>2066</v>
      </c>
      <c r="G61" s="26"/>
      <c r="H61" s="26"/>
      <c r="I61" s="26"/>
      <c r="J61" s="26">
        <v>2066</v>
      </c>
    </row>
    <row r="62" spans="1:11" ht="31.5">
      <c r="A62" s="16">
        <v>1</v>
      </c>
      <c r="B62" s="71" t="s">
        <v>70</v>
      </c>
      <c r="C62" s="16" t="s">
        <v>1</v>
      </c>
      <c r="D62" s="22"/>
      <c r="E62" s="22"/>
      <c r="F62" s="22">
        <f t="shared" ref="F62" si="43">SUM(F63:F66)</f>
        <v>16902.66</v>
      </c>
      <c r="G62" s="22"/>
      <c r="H62" s="22"/>
      <c r="I62" s="22"/>
      <c r="J62" s="22">
        <f>E62</f>
        <v>0</v>
      </c>
    </row>
    <row r="63" spans="1:11" ht="15.75">
      <c r="A63" s="16">
        <v>2</v>
      </c>
      <c r="B63" s="72"/>
      <c r="C63" s="16" t="s">
        <v>2</v>
      </c>
      <c r="D63" s="26"/>
      <c r="E63" s="26"/>
      <c r="F63" s="26">
        <v>655.82324000000006</v>
      </c>
      <c r="G63" s="26"/>
      <c r="H63" s="26"/>
      <c r="I63" s="26"/>
      <c r="J63" s="22">
        <f t="shared" ref="J63:J66" si="44">E63</f>
        <v>0</v>
      </c>
    </row>
    <row r="64" spans="1:11" ht="15.75">
      <c r="A64" s="16">
        <v>3</v>
      </c>
      <c r="B64" s="72"/>
      <c r="C64" s="16" t="s">
        <v>3</v>
      </c>
      <c r="D64" s="26"/>
      <c r="E64" s="26"/>
      <c r="F64" s="26">
        <v>15110.1</v>
      </c>
      <c r="G64" s="26"/>
      <c r="H64" s="26"/>
      <c r="I64" s="26"/>
      <c r="J64" s="22">
        <f t="shared" si="44"/>
        <v>0</v>
      </c>
    </row>
    <row r="65" spans="1:10" ht="15.75">
      <c r="A65" s="16">
        <v>4</v>
      </c>
      <c r="B65" s="72"/>
      <c r="C65" s="16" t="s">
        <v>4</v>
      </c>
      <c r="D65" s="26"/>
      <c r="E65" s="26"/>
      <c r="F65" s="26">
        <v>629.65776000000005</v>
      </c>
      <c r="G65" s="26"/>
      <c r="H65" s="26"/>
      <c r="I65" s="26"/>
      <c r="J65" s="22">
        <f t="shared" si="44"/>
        <v>0</v>
      </c>
    </row>
    <row r="66" spans="1:10" ht="15.75">
      <c r="A66" s="16">
        <v>5</v>
      </c>
      <c r="B66" s="73"/>
      <c r="C66" s="16" t="s">
        <v>5</v>
      </c>
      <c r="D66" s="26"/>
      <c r="E66" s="26"/>
      <c r="F66" s="26">
        <v>507.07900000000001</v>
      </c>
      <c r="G66" s="26"/>
      <c r="H66" s="26"/>
      <c r="I66" s="26"/>
      <c r="J66" s="22">
        <f t="shared" si="44"/>
        <v>0</v>
      </c>
    </row>
    <row r="67" spans="1:10" ht="31.5">
      <c r="A67" s="16">
        <v>1</v>
      </c>
      <c r="B67" s="71" t="s">
        <v>71</v>
      </c>
      <c r="C67" s="16" t="s">
        <v>1</v>
      </c>
      <c r="D67" s="22"/>
      <c r="E67" s="22"/>
      <c r="F67" s="22">
        <f t="shared" ref="F67" si="45">SUM(F68:F71)</f>
        <v>24208.6</v>
      </c>
      <c r="G67" s="22"/>
      <c r="H67" s="22"/>
      <c r="I67" s="22"/>
      <c r="J67" s="22">
        <f>SUM(J68:J71)</f>
        <v>24285.413679999998</v>
      </c>
    </row>
    <row r="68" spans="1:10" ht="15.75">
      <c r="A68" s="16">
        <v>2</v>
      </c>
      <c r="B68" s="72"/>
      <c r="C68" s="16" t="s">
        <v>2</v>
      </c>
      <c r="D68" s="26"/>
      <c r="E68" s="26"/>
      <c r="F68" s="26">
        <v>939.29367999999999</v>
      </c>
      <c r="G68" s="26"/>
      <c r="H68" s="26"/>
      <c r="I68" s="26"/>
      <c r="J68" s="26">
        <v>939.29367999999999</v>
      </c>
    </row>
    <row r="69" spans="1:10" ht="15.75">
      <c r="A69" s="16">
        <v>3</v>
      </c>
      <c r="B69" s="72"/>
      <c r="C69" s="16" t="s">
        <v>3</v>
      </c>
      <c r="D69" s="26"/>
      <c r="E69" s="26"/>
      <c r="F69" s="26">
        <v>21641.3</v>
      </c>
      <c r="G69" s="26"/>
      <c r="H69" s="26"/>
      <c r="I69" s="26"/>
      <c r="J69" s="26">
        <v>21641.3</v>
      </c>
    </row>
    <row r="70" spans="1:10" ht="15.75">
      <c r="A70" s="16">
        <v>4</v>
      </c>
      <c r="B70" s="72"/>
      <c r="C70" s="16" t="s">
        <v>4</v>
      </c>
      <c r="D70" s="26"/>
      <c r="E70" s="26"/>
      <c r="F70" s="26">
        <v>901.74832000000004</v>
      </c>
      <c r="G70" s="26"/>
      <c r="H70" s="26"/>
      <c r="I70" s="26"/>
      <c r="J70" s="26">
        <v>944.32</v>
      </c>
    </row>
    <row r="71" spans="1:10" ht="15.75">
      <c r="A71" s="16">
        <v>5</v>
      </c>
      <c r="B71" s="73"/>
      <c r="C71" s="16" t="s">
        <v>5</v>
      </c>
      <c r="D71" s="26"/>
      <c r="E71" s="26"/>
      <c r="F71" s="26">
        <v>726.25800000000004</v>
      </c>
      <c r="G71" s="26"/>
      <c r="H71" s="26"/>
      <c r="I71" s="26"/>
      <c r="J71" s="26">
        <v>760.5</v>
      </c>
    </row>
    <row r="72" spans="1:10" ht="31.5">
      <c r="A72" s="16">
        <v>1</v>
      </c>
      <c r="B72" s="61" t="s">
        <v>72</v>
      </c>
      <c r="C72" s="16" t="s">
        <v>1</v>
      </c>
      <c r="D72" s="22"/>
      <c r="E72" s="22"/>
      <c r="F72" s="22">
        <f t="shared" ref="F72" si="46">SUM(F73:F76)</f>
        <v>5952.0000000000009</v>
      </c>
      <c r="G72" s="22"/>
      <c r="H72" s="22"/>
      <c r="I72" s="22"/>
      <c r="J72" s="22">
        <f>SUM(J73:J76)</f>
        <v>5952.0000000000009</v>
      </c>
    </row>
    <row r="73" spans="1:10" ht="15.75">
      <c r="A73" s="16">
        <v>2</v>
      </c>
      <c r="B73" s="62"/>
      <c r="C73" s="16" t="s">
        <v>2</v>
      </c>
      <c r="D73" s="26"/>
      <c r="E73" s="27"/>
      <c r="F73" s="27">
        <v>230.9376</v>
      </c>
      <c r="G73" s="26"/>
      <c r="H73" s="26"/>
      <c r="I73" s="26"/>
      <c r="J73" s="26">
        <f>SUM(D73:I73)</f>
        <v>230.9376</v>
      </c>
    </row>
    <row r="74" spans="1:10" ht="15.75">
      <c r="A74" s="16">
        <v>3</v>
      </c>
      <c r="B74" s="62"/>
      <c r="C74" s="16" t="s">
        <v>3</v>
      </c>
      <c r="D74" s="26"/>
      <c r="E74" s="27"/>
      <c r="F74" s="27">
        <v>5320.8</v>
      </c>
      <c r="G74" s="26"/>
      <c r="H74" s="26"/>
      <c r="I74" s="26"/>
      <c r="J74" s="26">
        <f t="shared" ref="J74:J76" si="47">SUM(D74:I74)</f>
        <v>5320.8</v>
      </c>
    </row>
    <row r="75" spans="1:10" ht="15.75">
      <c r="A75" s="16">
        <v>4</v>
      </c>
      <c r="B75" s="62"/>
      <c r="C75" s="16" t="s">
        <v>4</v>
      </c>
      <c r="D75" s="26"/>
      <c r="E75" s="27"/>
      <c r="F75" s="27">
        <v>221.70240000000001</v>
      </c>
      <c r="G75" s="26"/>
      <c r="H75" s="26"/>
      <c r="I75" s="26"/>
      <c r="J75" s="26">
        <f t="shared" si="47"/>
        <v>221.70240000000001</v>
      </c>
    </row>
    <row r="76" spans="1:10" ht="15.75">
      <c r="A76" s="16">
        <v>5</v>
      </c>
      <c r="B76" s="63"/>
      <c r="C76" s="16" t="s">
        <v>5</v>
      </c>
      <c r="D76" s="26"/>
      <c r="E76" s="27"/>
      <c r="F76" s="27">
        <v>178.56</v>
      </c>
      <c r="G76" s="26"/>
      <c r="H76" s="26"/>
      <c r="I76" s="26"/>
      <c r="J76" s="26">
        <f t="shared" si="47"/>
        <v>178.56</v>
      </c>
    </row>
    <row r="77" spans="1:10" ht="31.5">
      <c r="A77" s="16">
        <v>1</v>
      </c>
      <c r="B77" s="61" t="s">
        <v>73</v>
      </c>
      <c r="C77" s="16" t="s">
        <v>1</v>
      </c>
      <c r="D77" s="22"/>
      <c r="E77" s="22"/>
      <c r="F77" s="22">
        <f t="shared" ref="F77" si="48">SUM(F78:F81)</f>
        <v>25350</v>
      </c>
      <c r="G77" s="22"/>
      <c r="H77" s="22"/>
      <c r="I77" s="22"/>
      <c r="J77" s="22">
        <f>SUM(J78:J81)</f>
        <v>25350</v>
      </c>
    </row>
    <row r="78" spans="1:10" ht="15.75">
      <c r="A78" s="16">
        <v>2</v>
      </c>
      <c r="B78" s="62"/>
      <c r="C78" s="16" t="s">
        <v>2</v>
      </c>
      <c r="D78" s="26"/>
      <c r="E78" s="28"/>
      <c r="F78" s="28">
        <v>983.58</v>
      </c>
      <c r="G78" s="26"/>
      <c r="H78" s="26"/>
      <c r="I78" s="26"/>
      <c r="J78" s="26">
        <f>SUM(D78:I78)</f>
        <v>983.58</v>
      </c>
    </row>
    <row r="79" spans="1:10" ht="15.75">
      <c r="A79" s="16">
        <v>3</v>
      </c>
      <c r="B79" s="62"/>
      <c r="C79" s="16" t="s">
        <v>3</v>
      </c>
      <c r="D79" s="26"/>
      <c r="E79" s="28"/>
      <c r="F79" s="28">
        <v>22661.599999999999</v>
      </c>
      <c r="G79" s="26"/>
      <c r="H79" s="26"/>
      <c r="I79" s="26"/>
      <c r="J79" s="26">
        <f t="shared" ref="J79:J81" si="49">SUM(D79:I79)</f>
        <v>22661.599999999999</v>
      </c>
    </row>
    <row r="80" spans="1:10" ht="15.75">
      <c r="A80" s="16">
        <v>4</v>
      </c>
      <c r="B80" s="62"/>
      <c r="C80" s="16" t="s">
        <v>4</v>
      </c>
      <c r="D80" s="26"/>
      <c r="E80" s="28"/>
      <c r="F80" s="28">
        <v>944.32</v>
      </c>
      <c r="G80" s="26"/>
      <c r="H80" s="26"/>
      <c r="I80" s="26"/>
      <c r="J80" s="26">
        <f t="shared" si="49"/>
        <v>944.32</v>
      </c>
    </row>
    <row r="81" spans="1:11" ht="15.75">
      <c r="A81" s="16">
        <v>5</v>
      </c>
      <c r="B81" s="63"/>
      <c r="C81" s="16" t="s">
        <v>5</v>
      </c>
      <c r="D81" s="26"/>
      <c r="E81" s="28"/>
      <c r="F81" s="28">
        <v>760.5</v>
      </c>
      <c r="G81" s="26"/>
      <c r="H81" s="26"/>
      <c r="I81" s="26"/>
      <c r="J81" s="26">
        <f t="shared" si="49"/>
        <v>760.5</v>
      </c>
    </row>
    <row r="82" spans="1:11" ht="31.5">
      <c r="A82" s="16">
        <v>1</v>
      </c>
      <c r="B82" s="61" t="s">
        <v>74</v>
      </c>
      <c r="C82" s="16" t="s">
        <v>1</v>
      </c>
      <c r="D82" s="22"/>
      <c r="E82" s="22"/>
      <c r="F82" s="22">
        <f t="shared" ref="F82" si="50">SUM(F83:F86)</f>
        <v>14561.769999999999</v>
      </c>
      <c r="G82" s="22"/>
      <c r="H82" s="22"/>
      <c r="I82" s="22"/>
      <c r="J82" s="22">
        <f>SUM(J83:J86)</f>
        <v>14561.769999999999</v>
      </c>
    </row>
    <row r="83" spans="1:11" ht="15.75">
      <c r="A83" s="16">
        <v>2</v>
      </c>
      <c r="B83" s="62"/>
      <c r="C83" s="16" t="s">
        <v>2</v>
      </c>
      <c r="D83" s="26"/>
      <c r="E83" s="28"/>
      <c r="F83" s="28">
        <v>564.99667999999997</v>
      </c>
      <c r="G83" s="26"/>
      <c r="H83" s="26"/>
      <c r="I83" s="26"/>
      <c r="J83" s="26">
        <f>SUM(D83:I83)</f>
        <v>564.99667999999997</v>
      </c>
    </row>
    <row r="84" spans="1:11" ht="15.75">
      <c r="A84" s="16">
        <v>3</v>
      </c>
      <c r="B84" s="62"/>
      <c r="C84" s="16" t="s">
        <v>3</v>
      </c>
      <c r="D84" s="26"/>
      <c r="E84" s="28"/>
      <c r="F84" s="28">
        <v>13017.5</v>
      </c>
      <c r="G84" s="26"/>
      <c r="H84" s="26"/>
      <c r="I84" s="26"/>
      <c r="J84" s="26">
        <f t="shared" ref="J84:J86" si="51">SUM(D84:I84)</f>
        <v>13017.5</v>
      </c>
    </row>
    <row r="85" spans="1:11" ht="15.75">
      <c r="A85" s="16">
        <v>4</v>
      </c>
      <c r="B85" s="62"/>
      <c r="C85" s="16" t="s">
        <v>4</v>
      </c>
      <c r="D85" s="26"/>
      <c r="E85" s="28"/>
      <c r="F85" s="28">
        <v>542.42031999999995</v>
      </c>
      <c r="G85" s="26"/>
      <c r="H85" s="26"/>
      <c r="I85" s="26"/>
      <c r="J85" s="26">
        <f t="shared" si="51"/>
        <v>542.42031999999995</v>
      </c>
    </row>
    <row r="86" spans="1:11" ht="15.75">
      <c r="A86" s="16">
        <v>5</v>
      </c>
      <c r="B86" s="63"/>
      <c r="C86" s="16" t="s">
        <v>5</v>
      </c>
      <c r="D86" s="26"/>
      <c r="E86" s="28"/>
      <c r="F86" s="28">
        <v>436.85300000000001</v>
      </c>
      <c r="G86" s="26"/>
      <c r="H86" s="26"/>
      <c r="I86" s="26"/>
      <c r="J86" s="26">
        <f t="shared" si="51"/>
        <v>436.85300000000001</v>
      </c>
    </row>
    <row r="87" spans="1:11" s="20" customFormat="1" ht="31.5">
      <c r="A87" s="18">
        <v>1</v>
      </c>
      <c r="B87" s="81" t="s">
        <v>75</v>
      </c>
      <c r="C87" s="18" t="s">
        <v>1</v>
      </c>
      <c r="D87" s="23">
        <f>SUM(D88:D91)</f>
        <v>23.099999999999998</v>
      </c>
      <c r="E87" s="23"/>
      <c r="F87" s="23"/>
      <c r="G87" s="23"/>
      <c r="H87" s="23"/>
      <c r="I87" s="23"/>
      <c r="J87" s="23">
        <f>SUM(J88:J91)</f>
        <v>23.099999999999998</v>
      </c>
      <c r="K87" s="19"/>
    </row>
    <row r="88" spans="1:11" s="20" customFormat="1" ht="15.75">
      <c r="A88" s="18">
        <v>2</v>
      </c>
      <c r="B88" s="82"/>
      <c r="C88" s="18" t="s">
        <v>2</v>
      </c>
      <c r="D88" s="24">
        <f>D93+D98+D103+D108+D113</f>
        <v>23.099999999999998</v>
      </c>
      <c r="E88" s="24"/>
      <c r="F88" s="24"/>
      <c r="G88" s="24"/>
      <c r="H88" s="24"/>
      <c r="I88" s="24"/>
      <c r="J88" s="24">
        <f>SUM(D88:I88)</f>
        <v>23.099999999999998</v>
      </c>
      <c r="K88" s="19"/>
    </row>
    <row r="89" spans="1:11" s="20" customFormat="1" ht="15.75">
      <c r="A89" s="18">
        <v>3</v>
      </c>
      <c r="B89" s="82"/>
      <c r="C89" s="18" t="s">
        <v>3</v>
      </c>
      <c r="D89" s="24">
        <f t="shared" ref="D89:D91" si="52">D94+D99+D104+D109+D114</f>
        <v>0</v>
      </c>
      <c r="E89" s="24"/>
      <c r="F89" s="24"/>
      <c r="G89" s="24"/>
      <c r="H89" s="24"/>
      <c r="I89" s="24"/>
      <c r="J89" s="24">
        <f t="shared" ref="J89:J91" si="53">SUM(D89:I89)</f>
        <v>0</v>
      </c>
      <c r="K89" s="19"/>
    </row>
    <row r="90" spans="1:11" s="20" customFormat="1" ht="15.75">
      <c r="A90" s="18">
        <v>4</v>
      </c>
      <c r="B90" s="82"/>
      <c r="C90" s="18" t="s">
        <v>4</v>
      </c>
      <c r="D90" s="24">
        <f t="shared" si="52"/>
        <v>0</v>
      </c>
      <c r="E90" s="24"/>
      <c r="F90" s="24"/>
      <c r="G90" s="24"/>
      <c r="H90" s="24"/>
      <c r="I90" s="24"/>
      <c r="J90" s="24">
        <f t="shared" si="53"/>
        <v>0</v>
      </c>
      <c r="K90" s="19"/>
    </row>
    <row r="91" spans="1:11" s="20" customFormat="1" ht="15.75">
      <c r="A91" s="18">
        <v>5</v>
      </c>
      <c r="B91" s="83"/>
      <c r="C91" s="18" t="s">
        <v>5</v>
      </c>
      <c r="D91" s="24">
        <f t="shared" si="52"/>
        <v>0</v>
      </c>
      <c r="E91" s="24"/>
      <c r="F91" s="24"/>
      <c r="G91" s="24"/>
      <c r="H91" s="24"/>
      <c r="I91" s="24"/>
      <c r="J91" s="24">
        <f t="shared" si="53"/>
        <v>0</v>
      </c>
      <c r="K91" s="19"/>
    </row>
    <row r="92" spans="1:11" ht="31.5">
      <c r="A92" s="16">
        <v>1</v>
      </c>
      <c r="B92" s="61" t="s">
        <v>76</v>
      </c>
      <c r="C92" s="16" t="s">
        <v>1</v>
      </c>
      <c r="D92" s="22">
        <f>SUM(D93:D96)</f>
        <v>1.2</v>
      </c>
      <c r="E92" s="22"/>
      <c r="F92" s="22"/>
      <c r="G92" s="22"/>
      <c r="H92" s="22"/>
      <c r="I92" s="22"/>
      <c r="J92" s="22">
        <f>SUM(J93:J96)</f>
        <v>1.2</v>
      </c>
    </row>
    <row r="93" spans="1:11" ht="15.75">
      <c r="A93" s="16">
        <v>2</v>
      </c>
      <c r="B93" s="62"/>
      <c r="C93" s="16" t="s">
        <v>2</v>
      </c>
      <c r="D93" s="26">
        <v>1.2</v>
      </c>
      <c r="E93" s="26"/>
      <c r="F93" s="26"/>
      <c r="G93" s="26"/>
      <c r="H93" s="26"/>
      <c r="I93" s="26"/>
      <c r="J93" s="26">
        <f>SUM(D93:I93)</f>
        <v>1.2</v>
      </c>
    </row>
    <row r="94" spans="1:11" ht="15.75">
      <c r="A94" s="16">
        <v>3</v>
      </c>
      <c r="B94" s="62"/>
      <c r="C94" s="16" t="s">
        <v>3</v>
      </c>
      <c r="D94" s="26">
        <v>0</v>
      </c>
      <c r="E94" s="26"/>
      <c r="F94" s="26"/>
      <c r="G94" s="26"/>
      <c r="H94" s="26"/>
      <c r="I94" s="26"/>
      <c r="J94" s="26">
        <f t="shared" ref="J94:J96" si="54">SUM(D94:I94)</f>
        <v>0</v>
      </c>
    </row>
    <row r="95" spans="1:11" ht="15.75">
      <c r="A95" s="16">
        <v>4</v>
      </c>
      <c r="B95" s="62"/>
      <c r="C95" s="16" t="s">
        <v>4</v>
      </c>
      <c r="D95" s="26">
        <v>0</v>
      </c>
      <c r="E95" s="26"/>
      <c r="F95" s="26"/>
      <c r="G95" s="26"/>
      <c r="H95" s="26"/>
      <c r="I95" s="26"/>
      <c r="J95" s="26">
        <f t="shared" si="54"/>
        <v>0</v>
      </c>
    </row>
    <row r="96" spans="1:11" ht="15.75">
      <c r="A96" s="16">
        <v>5</v>
      </c>
      <c r="B96" s="63"/>
      <c r="C96" s="16" t="s">
        <v>5</v>
      </c>
      <c r="D96" s="26">
        <v>0</v>
      </c>
      <c r="E96" s="26"/>
      <c r="F96" s="26"/>
      <c r="G96" s="26"/>
      <c r="H96" s="26"/>
      <c r="I96" s="26"/>
      <c r="J96" s="26">
        <f t="shared" si="54"/>
        <v>0</v>
      </c>
    </row>
    <row r="97" spans="1:10" ht="31.5">
      <c r="A97" s="16">
        <v>1</v>
      </c>
      <c r="B97" s="61" t="s">
        <v>77</v>
      </c>
      <c r="C97" s="16" t="s">
        <v>1</v>
      </c>
      <c r="D97" s="22">
        <f>SUM(D98:D101)</f>
        <v>12.5</v>
      </c>
      <c r="E97" s="22"/>
      <c r="F97" s="22"/>
      <c r="G97" s="22"/>
      <c r="H97" s="22"/>
      <c r="I97" s="22"/>
      <c r="J97" s="22">
        <f>SUM(J98:J101)</f>
        <v>12.5</v>
      </c>
    </row>
    <row r="98" spans="1:10" ht="15.75">
      <c r="A98" s="16">
        <v>2</v>
      </c>
      <c r="B98" s="62"/>
      <c r="C98" s="16" t="s">
        <v>2</v>
      </c>
      <c r="D98" s="26">
        <v>12.5</v>
      </c>
      <c r="E98" s="26"/>
      <c r="F98" s="26"/>
      <c r="G98" s="26"/>
      <c r="H98" s="26"/>
      <c r="I98" s="26"/>
      <c r="J98" s="26">
        <f>SUM(D98:I98)</f>
        <v>12.5</v>
      </c>
    </row>
    <row r="99" spans="1:10" ht="15.75">
      <c r="A99" s="16">
        <v>3</v>
      </c>
      <c r="B99" s="62"/>
      <c r="C99" s="16" t="s">
        <v>3</v>
      </c>
      <c r="D99" s="26">
        <v>0</v>
      </c>
      <c r="E99" s="26"/>
      <c r="F99" s="26"/>
      <c r="G99" s="26"/>
      <c r="H99" s="26"/>
      <c r="I99" s="26"/>
      <c r="J99" s="26">
        <f t="shared" ref="J99:J101" si="55">SUM(D99:I99)</f>
        <v>0</v>
      </c>
    </row>
    <row r="100" spans="1:10" ht="15.75">
      <c r="A100" s="16">
        <v>4</v>
      </c>
      <c r="B100" s="62"/>
      <c r="C100" s="16" t="s">
        <v>4</v>
      </c>
      <c r="D100" s="26">
        <v>0</v>
      </c>
      <c r="E100" s="26"/>
      <c r="F100" s="26"/>
      <c r="G100" s="26"/>
      <c r="H100" s="26"/>
      <c r="I100" s="26"/>
      <c r="J100" s="26">
        <f t="shared" si="55"/>
        <v>0</v>
      </c>
    </row>
    <row r="101" spans="1:10" ht="15.75">
      <c r="A101" s="16">
        <v>5</v>
      </c>
      <c r="B101" s="63"/>
      <c r="C101" s="16" t="s">
        <v>5</v>
      </c>
      <c r="D101" s="26">
        <v>0</v>
      </c>
      <c r="E101" s="26">
        <v>0</v>
      </c>
      <c r="F101" s="26"/>
      <c r="G101" s="26"/>
      <c r="H101" s="26"/>
      <c r="I101" s="26"/>
      <c r="J101" s="26">
        <f t="shared" si="55"/>
        <v>0</v>
      </c>
    </row>
    <row r="102" spans="1:10" ht="31.5">
      <c r="A102" s="16">
        <v>1</v>
      </c>
      <c r="B102" s="61" t="s">
        <v>78</v>
      </c>
      <c r="C102" s="16" t="s">
        <v>1</v>
      </c>
      <c r="D102" s="22">
        <f>SUM(D103:D106)</f>
        <v>4.2</v>
      </c>
      <c r="E102" s="22"/>
      <c r="F102" s="22"/>
      <c r="G102" s="22"/>
      <c r="H102" s="22"/>
      <c r="I102" s="22"/>
      <c r="J102" s="22">
        <f>SUM(J103:J106)</f>
        <v>4.2</v>
      </c>
    </row>
    <row r="103" spans="1:10" ht="15.75">
      <c r="A103" s="16">
        <v>2</v>
      </c>
      <c r="B103" s="62"/>
      <c r="C103" s="16" t="s">
        <v>2</v>
      </c>
      <c r="D103" s="26">
        <v>4.2</v>
      </c>
      <c r="E103" s="26"/>
      <c r="F103" s="26"/>
      <c r="G103" s="26"/>
      <c r="H103" s="26"/>
      <c r="I103" s="26"/>
      <c r="J103" s="26">
        <f>SUM(D103:I103)</f>
        <v>4.2</v>
      </c>
    </row>
    <row r="104" spans="1:10" ht="15.75">
      <c r="A104" s="16">
        <v>3</v>
      </c>
      <c r="B104" s="62"/>
      <c r="C104" s="16" t="s">
        <v>3</v>
      </c>
      <c r="D104" s="26">
        <v>0</v>
      </c>
      <c r="E104" s="26"/>
      <c r="F104" s="26"/>
      <c r="G104" s="26"/>
      <c r="H104" s="26"/>
      <c r="I104" s="26"/>
      <c r="J104" s="26">
        <f t="shared" ref="J104:J106" si="56">SUM(D104:I104)</f>
        <v>0</v>
      </c>
    </row>
    <row r="105" spans="1:10" ht="15.75">
      <c r="A105" s="16">
        <v>4</v>
      </c>
      <c r="B105" s="62"/>
      <c r="C105" s="16" t="s">
        <v>4</v>
      </c>
      <c r="D105" s="26">
        <v>0</v>
      </c>
      <c r="E105" s="26"/>
      <c r="F105" s="26"/>
      <c r="G105" s="26"/>
      <c r="H105" s="26"/>
      <c r="I105" s="26"/>
      <c r="J105" s="26">
        <f t="shared" si="56"/>
        <v>0</v>
      </c>
    </row>
    <row r="106" spans="1:10" ht="15.75">
      <c r="A106" s="16">
        <v>5</v>
      </c>
      <c r="B106" s="63"/>
      <c r="C106" s="16" t="s">
        <v>5</v>
      </c>
      <c r="D106" s="26">
        <v>0</v>
      </c>
      <c r="E106" s="26"/>
      <c r="F106" s="26"/>
      <c r="G106" s="26"/>
      <c r="H106" s="26"/>
      <c r="I106" s="26"/>
      <c r="J106" s="26">
        <f t="shared" si="56"/>
        <v>0</v>
      </c>
    </row>
    <row r="107" spans="1:10" ht="31.5">
      <c r="A107" s="16">
        <v>1</v>
      </c>
      <c r="B107" s="61" t="s">
        <v>79</v>
      </c>
      <c r="C107" s="16" t="s">
        <v>1</v>
      </c>
      <c r="D107" s="22">
        <f>SUM(D108:D111)</f>
        <v>1</v>
      </c>
      <c r="E107" s="22"/>
      <c r="F107" s="22"/>
      <c r="G107" s="22"/>
      <c r="H107" s="22"/>
      <c r="I107" s="22"/>
      <c r="J107" s="22">
        <f>SUM(J108:J111)</f>
        <v>1</v>
      </c>
    </row>
    <row r="108" spans="1:10" ht="15.75">
      <c r="A108" s="16">
        <v>2</v>
      </c>
      <c r="B108" s="62"/>
      <c r="C108" s="16" t="s">
        <v>2</v>
      </c>
      <c r="D108" s="26">
        <v>1</v>
      </c>
      <c r="E108" s="26"/>
      <c r="F108" s="26"/>
      <c r="G108" s="26"/>
      <c r="H108" s="26"/>
      <c r="I108" s="26"/>
      <c r="J108" s="26">
        <f>SUM(D108:I108)</f>
        <v>1</v>
      </c>
    </row>
    <row r="109" spans="1:10" ht="15.75">
      <c r="A109" s="16">
        <v>3</v>
      </c>
      <c r="B109" s="62"/>
      <c r="C109" s="16" t="s">
        <v>3</v>
      </c>
      <c r="D109" s="26">
        <v>0</v>
      </c>
      <c r="E109" s="26"/>
      <c r="F109" s="26"/>
      <c r="G109" s="26"/>
      <c r="H109" s="26"/>
      <c r="I109" s="26"/>
      <c r="J109" s="26">
        <f t="shared" ref="J109:J111" si="57">SUM(D109:I109)</f>
        <v>0</v>
      </c>
    </row>
    <row r="110" spans="1:10" ht="15.75">
      <c r="A110" s="16">
        <v>4</v>
      </c>
      <c r="B110" s="62"/>
      <c r="C110" s="16" t="s">
        <v>4</v>
      </c>
      <c r="D110" s="26">
        <v>0</v>
      </c>
      <c r="E110" s="26"/>
      <c r="F110" s="26"/>
      <c r="G110" s="26"/>
      <c r="H110" s="26"/>
      <c r="I110" s="26"/>
      <c r="J110" s="26">
        <f t="shared" si="57"/>
        <v>0</v>
      </c>
    </row>
    <row r="111" spans="1:10" ht="15.75">
      <c r="A111" s="16">
        <v>5</v>
      </c>
      <c r="B111" s="63"/>
      <c r="C111" s="16" t="s">
        <v>5</v>
      </c>
      <c r="D111" s="26">
        <v>0</v>
      </c>
      <c r="E111" s="26"/>
      <c r="F111" s="26"/>
      <c r="G111" s="26"/>
      <c r="H111" s="26"/>
      <c r="I111" s="26"/>
      <c r="J111" s="26">
        <f t="shared" si="57"/>
        <v>0</v>
      </c>
    </row>
    <row r="112" spans="1:10" ht="31.5">
      <c r="A112" s="16">
        <v>1</v>
      </c>
      <c r="B112" s="61" t="s">
        <v>80</v>
      </c>
      <c r="C112" s="16" t="s">
        <v>1</v>
      </c>
      <c r="D112" s="22">
        <f>SUM(D113:D116)</f>
        <v>4.2</v>
      </c>
      <c r="E112" s="22"/>
      <c r="F112" s="22"/>
      <c r="G112" s="22"/>
      <c r="H112" s="22"/>
      <c r="I112" s="22"/>
      <c r="J112" s="22">
        <f>SUM(J113:J116)</f>
        <v>4.2</v>
      </c>
    </row>
    <row r="113" spans="1:10" ht="15.75">
      <c r="A113" s="16">
        <v>2</v>
      </c>
      <c r="B113" s="62"/>
      <c r="C113" s="16" t="s">
        <v>2</v>
      </c>
      <c r="D113" s="26">
        <v>4.2</v>
      </c>
      <c r="E113" s="26"/>
      <c r="F113" s="26"/>
      <c r="G113" s="26"/>
      <c r="H113" s="26"/>
      <c r="I113" s="26"/>
      <c r="J113" s="26">
        <f>SUM(D113:I113)</f>
        <v>4.2</v>
      </c>
    </row>
    <row r="114" spans="1:10" ht="15.75">
      <c r="A114" s="16">
        <v>3</v>
      </c>
      <c r="B114" s="62"/>
      <c r="C114" s="16" t="s">
        <v>3</v>
      </c>
      <c r="D114" s="26">
        <v>0</v>
      </c>
      <c r="E114" s="26"/>
      <c r="F114" s="26"/>
      <c r="G114" s="26"/>
      <c r="H114" s="26"/>
      <c r="I114" s="26"/>
      <c r="J114" s="26">
        <f t="shared" ref="J114:J116" si="58">SUM(D114:I114)</f>
        <v>0</v>
      </c>
    </row>
    <row r="115" spans="1:10" ht="15.75">
      <c r="A115" s="16">
        <v>4</v>
      </c>
      <c r="B115" s="62"/>
      <c r="C115" s="16" t="s">
        <v>4</v>
      </c>
      <c r="D115" s="26">
        <v>0</v>
      </c>
      <c r="E115" s="26"/>
      <c r="F115" s="26"/>
      <c r="G115" s="26"/>
      <c r="H115" s="26"/>
      <c r="I115" s="26"/>
      <c r="J115" s="26">
        <f t="shared" si="58"/>
        <v>0</v>
      </c>
    </row>
    <row r="116" spans="1:10" ht="15.75">
      <c r="A116" s="16">
        <v>5</v>
      </c>
      <c r="B116" s="63"/>
      <c r="C116" s="16" t="s">
        <v>5</v>
      </c>
      <c r="D116" s="26">
        <v>0</v>
      </c>
      <c r="E116" s="26"/>
      <c r="F116" s="26"/>
      <c r="G116" s="26"/>
      <c r="H116" s="26"/>
      <c r="I116" s="26"/>
      <c r="J116" s="26">
        <f t="shared" si="58"/>
        <v>0</v>
      </c>
    </row>
    <row r="117" spans="1:10" ht="33" customHeight="1">
      <c r="A117" s="55">
        <v>1</v>
      </c>
      <c r="B117" s="84" t="s">
        <v>121</v>
      </c>
      <c r="C117" s="18" t="s">
        <v>1</v>
      </c>
      <c r="D117" s="54">
        <f>SUM(D118:D121)</f>
        <v>2914.7040000000002</v>
      </c>
      <c r="E117" s="22"/>
      <c r="F117" s="22"/>
      <c r="G117" s="22"/>
      <c r="H117" s="22"/>
      <c r="I117" s="22"/>
      <c r="J117" s="54">
        <f>SUM(D117:I117)</f>
        <v>2914.7040000000002</v>
      </c>
    </row>
    <row r="118" spans="1:10" ht="15.75" customHeight="1">
      <c r="A118" s="59">
        <v>2</v>
      </c>
      <c r="B118" s="85"/>
      <c r="C118" s="18" t="s">
        <v>2</v>
      </c>
      <c r="D118" s="54">
        <v>102.01464</v>
      </c>
      <c r="E118" s="26"/>
      <c r="F118" s="26"/>
      <c r="G118" s="26"/>
      <c r="H118" s="26"/>
      <c r="I118" s="26"/>
      <c r="J118" s="54">
        <f t="shared" ref="J118:J126" si="59">SUM(D118:I118)</f>
        <v>102.01464</v>
      </c>
    </row>
    <row r="119" spans="1:10" ht="15.75" customHeight="1">
      <c r="A119" s="59">
        <v>3</v>
      </c>
      <c r="B119" s="85"/>
      <c r="C119" s="18" t="s">
        <v>3</v>
      </c>
      <c r="D119" s="54"/>
      <c r="E119" s="26"/>
      <c r="F119" s="26"/>
      <c r="G119" s="26"/>
      <c r="H119" s="26"/>
      <c r="I119" s="26"/>
      <c r="J119" s="54">
        <f t="shared" si="59"/>
        <v>0</v>
      </c>
    </row>
    <row r="120" spans="1:10" ht="15.75" customHeight="1">
      <c r="A120" s="59">
        <v>4</v>
      </c>
      <c r="B120" s="85"/>
      <c r="C120" s="18" t="s">
        <v>4</v>
      </c>
      <c r="D120" s="54">
        <v>1938.2781600000001</v>
      </c>
      <c r="E120" s="26"/>
      <c r="F120" s="26"/>
      <c r="G120" s="26"/>
      <c r="H120" s="26"/>
      <c r="I120" s="26"/>
      <c r="J120" s="54">
        <f t="shared" si="59"/>
        <v>1938.2781600000001</v>
      </c>
    </row>
    <row r="121" spans="1:10" ht="20.25" customHeight="1">
      <c r="A121" s="56">
        <v>5</v>
      </c>
      <c r="B121" s="86"/>
      <c r="C121" s="18" t="s">
        <v>5</v>
      </c>
      <c r="D121" s="54">
        <v>874.41120000000001</v>
      </c>
      <c r="E121" s="26"/>
      <c r="F121" s="26"/>
      <c r="G121" s="26"/>
      <c r="H121" s="26"/>
      <c r="I121" s="26"/>
      <c r="J121" s="54">
        <f t="shared" si="59"/>
        <v>874.41120000000001</v>
      </c>
    </row>
    <row r="122" spans="1:10" ht="31.15" customHeight="1">
      <c r="A122" s="57">
        <v>1</v>
      </c>
      <c r="B122" s="77" t="s">
        <v>122</v>
      </c>
      <c r="C122" s="18" t="s">
        <v>1</v>
      </c>
      <c r="D122" s="54">
        <f>SUM(D123:D126)</f>
        <v>2914.7040000000002</v>
      </c>
      <c r="E122" s="22"/>
      <c r="F122" s="22"/>
      <c r="G122" s="22"/>
      <c r="H122" s="22"/>
      <c r="I122" s="22"/>
      <c r="J122" s="54">
        <f t="shared" si="59"/>
        <v>2914.7040000000002</v>
      </c>
    </row>
    <row r="123" spans="1:10" ht="15.75" customHeight="1">
      <c r="A123" s="60">
        <v>2</v>
      </c>
      <c r="B123" s="78"/>
      <c r="C123" s="18" t="s">
        <v>2</v>
      </c>
      <c r="D123" s="54">
        <v>102.01464</v>
      </c>
      <c r="E123" s="26"/>
      <c r="F123" s="26"/>
      <c r="G123" s="26"/>
      <c r="H123" s="26"/>
      <c r="I123" s="26"/>
      <c r="J123" s="54">
        <f t="shared" si="59"/>
        <v>102.01464</v>
      </c>
    </row>
    <row r="124" spans="1:10" ht="15.75">
      <c r="A124" s="60">
        <v>3</v>
      </c>
      <c r="B124" s="78"/>
      <c r="C124" s="18" t="s">
        <v>3</v>
      </c>
      <c r="D124" s="54"/>
      <c r="E124" s="26"/>
      <c r="F124" s="26"/>
      <c r="G124" s="26"/>
      <c r="H124" s="26"/>
      <c r="I124" s="26"/>
      <c r="J124" s="54">
        <f t="shared" si="59"/>
        <v>0</v>
      </c>
    </row>
    <row r="125" spans="1:10" ht="15.75">
      <c r="A125" s="53">
        <v>4</v>
      </c>
      <c r="B125" s="78"/>
      <c r="C125" s="18" t="s">
        <v>4</v>
      </c>
      <c r="D125" s="54">
        <v>1938.2781600000001</v>
      </c>
      <c r="E125" s="26"/>
      <c r="F125" s="26"/>
      <c r="G125" s="26"/>
      <c r="H125" s="26"/>
      <c r="I125" s="26"/>
      <c r="J125" s="54">
        <f t="shared" si="59"/>
        <v>1938.2781600000001</v>
      </c>
    </row>
    <row r="126" spans="1:10" ht="15.75">
      <c r="A126" s="53">
        <v>5</v>
      </c>
      <c r="B126" s="79"/>
      <c r="C126" s="18" t="s">
        <v>5</v>
      </c>
      <c r="D126" s="54">
        <v>874.41120000000001</v>
      </c>
      <c r="E126" s="26"/>
      <c r="F126" s="26"/>
      <c r="G126" s="26"/>
      <c r="H126" s="26"/>
      <c r="I126" s="26"/>
      <c r="J126" s="54">
        <f t="shared" si="59"/>
        <v>874.41120000000001</v>
      </c>
    </row>
    <row r="132" spans="2:2">
      <c r="B132" s="58"/>
    </row>
  </sheetData>
  <mergeCells count="30">
    <mergeCell ref="B122:B126"/>
    <mergeCell ref="E1:J1"/>
    <mergeCell ref="A4:A5"/>
    <mergeCell ref="B7:B11"/>
    <mergeCell ref="B12:B16"/>
    <mergeCell ref="B62:B66"/>
    <mergeCell ref="B67:B71"/>
    <mergeCell ref="B72:B76"/>
    <mergeCell ref="B77:B81"/>
    <mergeCell ref="B82:B86"/>
    <mergeCell ref="B112:B116"/>
    <mergeCell ref="B87:B91"/>
    <mergeCell ref="B92:B96"/>
    <mergeCell ref="B97:B101"/>
    <mergeCell ref="B102:B106"/>
    <mergeCell ref="B117:B121"/>
    <mergeCell ref="B107:B111"/>
    <mergeCell ref="A2:J2"/>
    <mergeCell ref="B4:B5"/>
    <mergeCell ref="C4:C5"/>
    <mergeCell ref="D4:J4"/>
    <mergeCell ref="B17:B21"/>
    <mergeCell ref="B22:B26"/>
    <mergeCell ref="B32:B36"/>
    <mergeCell ref="B27:B31"/>
    <mergeCell ref="B37:B41"/>
    <mergeCell ref="B42:B46"/>
    <mergeCell ref="B47:B51"/>
    <mergeCell ref="B52:B56"/>
    <mergeCell ref="B57:B6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4" manualBreakCount="4">
    <brk id="26" max="9" man="1"/>
    <brk id="51" max="9" man="1"/>
    <brk id="76" max="9" man="1"/>
    <brk id="10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topLeftCell="A13" zoomScale="65" zoomScaleNormal="75" zoomScaleSheetLayoutView="65" workbookViewId="0">
      <selection activeCell="G12" sqref="G12:G13"/>
    </sheetView>
  </sheetViews>
  <sheetFormatPr defaultRowHeight="15"/>
  <cols>
    <col min="1" max="1" width="5.5703125" style="2" customWidth="1"/>
    <col min="2" max="2" width="31.5703125" style="2" customWidth="1"/>
    <col min="3" max="3" width="26.28515625" style="2" customWidth="1"/>
    <col min="4" max="4" width="28.85546875" style="2" customWidth="1"/>
    <col min="5" max="5" width="34.42578125" style="2" customWidth="1"/>
    <col min="6" max="6" width="16.5703125" style="2" customWidth="1"/>
    <col min="7" max="7" width="14.7109375" style="2" customWidth="1"/>
    <col min="8" max="8" width="17.7109375" style="2" customWidth="1"/>
    <col min="9" max="11" width="14" style="2" customWidth="1"/>
  </cols>
  <sheetData>
    <row r="1" spans="1:11" ht="18" customHeight="1">
      <c r="E1" s="80" t="s">
        <v>81</v>
      </c>
      <c r="F1" s="80"/>
      <c r="G1" s="80"/>
      <c r="H1" s="80"/>
      <c r="I1" s="80"/>
      <c r="J1" s="80"/>
      <c r="K1" s="80"/>
    </row>
    <row r="2" spans="1:11" ht="47.45" customHeight="1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8.75">
      <c r="A3" s="1"/>
    </row>
    <row r="4" spans="1:11" ht="90" customHeight="1">
      <c r="A4" s="106" t="s">
        <v>9</v>
      </c>
      <c r="B4" s="110" t="s">
        <v>6</v>
      </c>
      <c r="C4" s="110" t="s">
        <v>8</v>
      </c>
      <c r="D4" s="110" t="s">
        <v>7</v>
      </c>
      <c r="E4" s="110" t="s">
        <v>83</v>
      </c>
      <c r="F4" s="110" t="s">
        <v>59</v>
      </c>
      <c r="G4" s="110"/>
      <c r="H4" s="110"/>
      <c r="I4" s="110"/>
      <c r="J4" s="110"/>
      <c r="K4" s="110"/>
    </row>
    <row r="5" spans="1:11" ht="61.9" customHeight="1">
      <c r="A5" s="107"/>
      <c r="B5" s="110"/>
      <c r="C5" s="110"/>
      <c r="D5" s="110"/>
      <c r="E5" s="110"/>
      <c r="F5" s="8">
        <v>2025</v>
      </c>
      <c r="G5" s="8">
        <v>2026</v>
      </c>
      <c r="H5" s="8">
        <v>2027</v>
      </c>
      <c r="I5" s="8">
        <v>2028</v>
      </c>
      <c r="J5" s="8">
        <v>2029</v>
      </c>
      <c r="K5" s="8">
        <v>2030</v>
      </c>
    </row>
    <row r="6" spans="1:11" ht="18.7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</row>
    <row r="7" spans="1:11" ht="24.75" customHeight="1">
      <c r="A7" s="46" t="s">
        <v>115</v>
      </c>
      <c r="B7" s="89" t="s">
        <v>86</v>
      </c>
      <c r="C7" s="90"/>
      <c r="D7" s="90"/>
      <c r="E7" s="91"/>
      <c r="F7" s="47"/>
      <c r="G7" s="31"/>
      <c r="H7" s="47">
        <f>H8+H10+H12+H14+H16+H18</f>
        <v>140233.29</v>
      </c>
      <c r="I7" s="47"/>
      <c r="J7" s="47"/>
      <c r="K7" s="47"/>
    </row>
    <row r="8" spans="1:11" ht="78" customHeight="1">
      <c r="A8" s="102" t="s">
        <v>84</v>
      </c>
      <c r="B8" s="108" t="s">
        <v>69</v>
      </c>
      <c r="C8" s="106" t="s">
        <v>85</v>
      </c>
      <c r="D8" s="8" t="s">
        <v>91</v>
      </c>
      <c r="E8" s="106" t="s">
        <v>92</v>
      </c>
      <c r="F8" s="99">
        <v>0</v>
      </c>
      <c r="G8" s="99"/>
      <c r="H8" s="99">
        <v>53248.26</v>
      </c>
      <c r="I8" s="99">
        <v>0</v>
      </c>
      <c r="J8" s="99">
        <v>0</v>
      </c>
      <c r="K8" s="99">
        <v>0</v>
      </c>
    </row>
    <row r="9" spans="1:11" ht="93.75">
      <c r="A9" s="103"/>
      <c r="B9" s="109"/>
      <c r="C9" s="107"/>
      <c r="D9" s="8" t="s">
        <v>90</v>
      </c>
      <c r="E9" s="107"/>
      <c r="F9" s="101"/>
      <c r="G9" s="101"/>
      <c r="H9" s="101"/>
      <c r="I9" s="101"/>
      <c r="J9" s="101"/>
      <c r="K9" s="101"/>
    </row>
    <row r="10" spans="1:11" ht="93.75" customHeight="1">
      <c r="A10" s="102" t="s">
        <v>11</v>
      </c>
      <c r="B10" s="108" t="s">
        <v>71</v>
      </c>
      <c r="C10" s="106" t="s">
        <v>85</v>
      </c>
      <c r="D10" s="32" t="s">
        <v>91</v>
      </c>
      <c r="E10" s="106" t="s">
        <v>92</v>
      </c>
      <c r="F10" s="99"/>
      <c r="G10" s="99"/>
      <c r="H10" s="99">
        <v>24208.6</v>
      </c>
      <c r="I10" s="99"/>
      <c r="J10" s="99"/>
      <c r="K10" s="99"/>
    </row>
    <row r="11" spans="1:11" ht="93.75">
      <c r="A11" s="111"/>
      <c r="B11" s="112"/>
      <c r="C11" s="107"/>
      <c r="D11" s="32" t="s">
        <v>90</v>
      </c>
      <c r="E11" s="107"/>
      <c r="F11" s="100"/>
      <c r="G11" s="100"/>
      <c r="H11" s="100"/>
      <c r="I11" s="100"/>
      <c r="J11" s="100"/>
      <c r="K11" s="100"/>
    </row>
    <row r="12" spans="1:11" ht="56.25">
      <c r="A12" s="111" t="s">
        <v>12</v>
      </c>
      <c r="B12" s="108" t="s">
        <v>112</v>
      </c>
      <c r="C12" s="106" t="s">
        <v>85</v>
      </c>
      <c r="D12" s="32" t="s">
        <v>91</v>
      </c>
      <c r="E12" s="106" t="s">
        <v>92</v>
      </c>
      <c r="F12" s="100"/>
      <c r="G12" s="100"/>
      <c r="H12" s="100">
        <v>16902.66</v>
      </c>
      <c r="I12" s="100"/>
      <c r="J12" s="100"/>
      <c r="K12" s="100"/>
    </row>
    <row r="13" spans="1:11" ht="93.75">
      <c r="A13" s="111"/>
      <c r="B13" s="112"/>
      <c r="C13" s="107"/>
      <c r="D13" s="32" t="s">
        <v>90</v>
      </c>
      <c r="E13" s="107"/>
      <c r="F13" s="101"/>
      <c r="G13" s="101"/>
      <c r="H13" s="101"/>
      <c r="I13" s="101"/>
      <c r="J13" s="101"/>
      <c r="K13" s="101"/>
    </row>
    <row r="14" spans="1:11" ht="112.5" customHeight="1">
      <c r="A14" s="111" t="s">
        <v>13</v>
      </c>
      <c r="B14" s="112" t="s">
        <v>111</v>
      </c>
      <c r="C14" s="106" t="s">
        <v>85</v>
      </c>
      <c r="D14" s="32" t="s">
        <v>91</v>
      </c>
      <c r="E14" s="106" t="s">
        <v>92</v>
      </c>
      <c r="F14" s="100"/>
      <c r="G14" s="100"/>
      <c r="H14" s="100">
        <v>5962</v>
      </c>
      <c r="I14" s="100"/>
      <c r="J14" s="100"/>
      <c r="K14" s="100"/>
    </row>
    <row r="15" spans="1:11" ht="93.75">
      <c r="A15" s="111"/>
      <c r="B15" s="112"/>
      <c r="C15" s="107"/>
      <c r="D15" s="32" t="s">
        <v>90</v>
      </c>
      <c r="E15" s="107"/>
      <c r="F15" s="100"/>
      <c r="G15" s="100"/>
      <c r="H15" s="100"/>
      <c r="I15" s="100"/>
      <c r="J15" s="100"/>
      <c r="K15" s="100"/>
    </row>
    <row r="16" spans="1:11" ht="93.75" customHeight="1">
      <c r="A16" s="111" t="s">
        <v>44</v>
      </c>
      <c r="B16" s="112" t="s">
        <v>113</v>
      </c>
      <c r="C16" s="106" t="s">
        <v>85</v>
      </c>
      <c r="D16" s="32" t="s">
        <v>91</v>
      </c>
      <c r="E16" s="106" t="s">
        <v>92</v>
      </c>
      <c r="F16" s="100"/>
      <c r="G16" s="100"/>
      <c r="H16" s="100">
        <v>25350</v>
      </c>
      <c r="I16" s="100"/>
      <c r="J16" s="100"/>
      <c r="K16" s="100"/>
    </row>
    <row r="17" spans="1:11" ht="93.75">
      <c r="A17" s="103"/>
      <c r="B17" s="109"/>
      <c r="C17" s="107"/>
      <c r="D17" s="32" t="s">
        <v>90</v>
      </c>
      <c r="E17" s="107"/>
      <c r="F17" s="101"/>
      <c r="G17" s="101"/>
      <c r="H17" s="101"/>
      <c r="I17" s="101"/>
      <c r="J17" s="101"/>
      <c r="K17" s="101"/>
    </row>
    <row r="18" spans="1:11" ht="120" customHeight="1">
      <c r="A18" s="102" t="s">
        <v>114</v>
      </c>
      <c r="B18" s="108" t="s">
        <v>74</v>
      </c>
      <c r="C18" s="106" t="s">
        <v>85</v>
      </c>
      <c r="D18" s="8" t="s">
        <v>87</v>
      </c>
      <c r="E18" s="106" t="s">
        <v>89</v>
      </c>
      <c r="F18" s="99">
        <v>0</v>
      </c>
      <c r="G18" s="99"/>
      <c r="H18" s="99">
        <v>14561.77</v>
      </c>
      <c r="I18" s="99">
        <v>0</v>
      </c>
      <c r="J18" s="99">
        <v>0</v>
      </c>
      <c r="K18" s="99">
        <v>0</v>
      </c>
    </row>
    <row r="19" spans="1:11" ht="111" customHeight="1">
      <c r="A19" s="103"/>
      <c r="B19" s="109"/>
      <c r="C19" s="107"/>
      <c r="D19" s="8" t="s">
        <v>88</v>
      </c>
      <c r="E19" s="107"/>
      <c r="F19" s="101"/>
      <c r="G19" s="101"/>
      <c r="H19" s="101"/>
      <c r="I19" s="101"/>
      <c r="J19" s="101"/>
      <c r="K19" s="101"/>
    </row>
    <row r="20" spans="1:11" ht="43.15" customHeight="1">
      <c r="A20" s="30" t="s">
        <v>93</v>
      </c>
      <c r="B20" s="89" t="s">
        <v>75</v>
      </c>
      <c r="C20" s="90"/>
      <c r="D20" s="90"/>
      <c r="E20" s="91"/>
      <c r="F20" s="31">
        <f t="shared" ref="F20:K20" si="0">F21+F23+F25+F27+F29</f>
        <v>2307334.5699999998</v>
      </c>
      <c r="G20" s="31">
        <f t="shared" si="0"/>
        <v>0</v>
      </c>
      <c r="H20" s="31">
        <f t="shared" si="0"/>
        <v>0</v>
      </c>
      <c r="I20" s="31">
        <f t="shared" si="0"/>
        <v>0</v>
      </c>
      <c r="J20" s="31">
        <f t="shared" si="0"/>
        <v>0</v>
      </c>
      <c r="K20" s="31">
        <f t="shared" si="0"/>
        <v>0</v>
      </c>
    </row>
    <row r="21" spans="1:11" ht="176.25" customHeight="1">
      <c r="A21" s="102" t="s">
        <v>94</v>
      </c>
      <c r="B21" s="104" t="s">
        <v>76</v>
      </c>
      <c r="C21" s="106" t="s">
        <v>28</v>
      </c>
      <c r="D21" s="29" t="s">
        <v>99</v>
      </c>
      <c r="E21" s="106" t="s">
        <v>101</v>
      </c>
      <c r="F21" s="99">
        <v>120540.53</v>
      </c>
      <c r="G21" s="99">
        <v>0</v>
      </c>
      <c r="H21" s="99">
        <v>0</v>
      </c>
      <c r="I21" s="99">
        <v>0</v>
      </c>
      <c r="J21" s="99">
        <v>0</v>
      </c>
      <c r="K21" s="99">
        <v>0</v>
      </c>
    </row>
    <row r="22" spans="1:11" ht="135.75" customHeight="1">
      <c r="A22" s="103"/>
      <c r="B22" s="105"/>
      <c r="C22" s="107"/>
      <c r="D22" s="29" t="s">
        <v>100</v>
      </c>
      <c r="E22" s="107"/>
      <c r="F22" s="101"/>
      <c r="G22" s="101"/>
      <c r="H22" s="101"/>
      <c r="I22" s="101"/>
      <c r="J22" s="101"/>
      <c r="K22" s="101"/>
    </row>
    <row r="23" spans="1:11" ht="80.45" customHeight="1">
      <c r="A23" s="102" t="s">
        <v>95</v>
      </c>
      <c r="B23" s="104" t="s">
        <v>77</v>
      </c>
      <c r="C23" s="106" t="s">
        <v>28</v>
      </c>
      <c r="D23" s="29" t="s">
        <v>99</v>
      </c>
      <c r="E23" s="106" t="s">
        <v>102</v>
      </c>
      <c r="F23" s="99">
        <v>1249997.8799999999</v>
      </c>
      <c r="G23" s="99">
        <v>0</v>
      </c>
      <c r="H23" s="99">
        <v>0</v>
      </c>
      <c r="I23" s="99">
        <v>0</v>
      </c>
      <c r="J23" s="99">
        <v>0</v>
      </c>
      <c r="K23" s="99">
        <v>0</v>
      </c>
    </row>
    <row r="24" spans="1:11" ht="110.25" customHeight="1">
      <c r="A24" s="103"/>
      <c r="B24" s="105"/>
      <c r="C24" s="107"/>
      <c r="D24" s="29" t="s">
        <v>100</v>
      </c>
      <c r="E24" s="107"/>
      <c r="F24" s="101"/>
      <c r="G24" s="101"/>
      <c r="H24" s="101"/>
      <c r="I24" s="101"/>
      <c r="J24" s="101"/>
      <c r="K24" s="101"/>
    </row>
    <row r="25" spans="1:11" ht="80.45" customHeight="1">
      <c r="A25" s="102" t="s">
        <v>96</v>
      </c>
      <c r="B25" s="104" t="s">
        <v>78</v>
      </c>
      <c r="C25" s="106" t="s">
        <v>28</v>
      </c>
      <c r="D25" s="29" t="s">
        <v>99</v>
      </c>
      <c r="E25" s="106" t="s">
        <v>103</v>
      </c>
      <c r="F25" s="99">
        <v>421347.6</v>
      </c>
      <c r="G25" s="99">
        <v>0</v>
      </c>
      <c r="H25" s="99">
        <v>0</v>
      </c>
      <c r="I25" s="99">
        <v>0</v>
      </c>
      <c r="J25" s="99">
        <v>0</v>
      </c>
      <c r="K25" s="99">
        <v>0</v>
      </c>
    </row>
    <row r="26" spans="1:11" ht="111.75" customHeight="1">
      <c r="A26" s="103"/>
      <c r="B26" s="105"/>
      <c r="C26" s="107"/>
      <c r="D26" s="29" t="s">
        <v>100</v>
      </c>
      <c r="E26" s="107"/>
      <c r="F26" s="101"/>
      <c r="G26" s="101"/>
      <c r="H26" s="101"/>
      <c r="I26" s="101"/>
      <c r="J26" s="101"/>
      <c r="K26" s="101"/>
    </row>
    <row r="27" spans="1:11" ht="80.45" customHeight="1">
      <c r="A27" s="102" t="s">
        <v>97</v>
      </c>
      <c r="B27" s="104" t="s">
        <v>79</v>
      </c>
      <c r="C27" s="106" t="s">
        <v>28</v>
      </c>
      <c r="D27" s="29" t="s">
        <v>99</v>
      </c>
      <c r="E27" s="106" t="s">
        <v>104</v>
      </c>
      <c r="F27" s="99">
        <v>97963.32</v>
      </c>
      <c r="G27" s="99">
        <v>0</v>
      </c>
      <c r="H27" s="99">
        <v>0</v>
      </c>
      <c r="I27" s="99">
        <v>0</v>
      </c>
      <c r="J27" s="99">
        <v>0</v>
      </c>
      <c r="K27" s="99">
        <v>0</v>
      </c>
    </row>
    <row r="28" spans="1:11" ht="113.25" customHeight="1">
      <c r="A28" s="103"/>
      <c r="B28" s="105"/>
      <c r="C28" s="107"/>
      <c r="D28" s="29" t="s">
        <v>100</v>
      </c>
      <c r="E28" s="107"/>
      <c r="F28" s="101"/>
      <c r="G28" s="101"/>
      <c r="H28" s="101"/>
      <c r="I28" s="101"/>
      <c r="J28" s="101"/>
      <c r="K28" s="101"/>
    </row>
    <row r="29" spans="1:11" ht="145.5" customHeight="1">
      <c r="A29" s="102" t="s">
        <v>98</v>
      </c>
      <c r="B29" s="104" t="s">
        <v>80</v>
      </c>
      <c r="C29" s="106" t="s">
        <v>28</v>
      </c>
      <c r="D29" s="29" t="s">
        <v>99</v>
      </c>
      <c r="E29" s="106" t="s">
        <v>105</v>
      </c>
      <c r="F29" s="99">
        <v>417485.24</v>
      </c>
      <c r="G29" s="99">
        <v>0</v>
      </c>
      <c r="H29" s="99">
        <v>0</v>
      </c>
      <c r="I29" s="99">
        <v>0</v>
      </c>
      <c r="J29" s="99">
        <v>0</v>
      </c>
      <c r="K29" s="99">
        <v>0</v>
      </c>
    </row>
    <row r="30" spans="1:11" ht="115.5" customHeight="1">
      <c r="A30" s="103"/>
      <c r="B30" s="105"/>
      <c r="C30" s="107"/>
      <c r="D30" s="29" t="s">
        <v>100</v>
      </c>
      <c r="E30" s="107"/>
      <c r="F30" s="101"/>
      <c r="G30" s="101"/>
      <c r="H30" s="101"/>
      <c r="I30" s="101"/>
      <c r="J30" s="101"/>
      <c r="K30" s="101"/>
    </row>
    <row r="31" spans="1:11" ht="18.75">
      <c r="A31" s="30" t="s">
        <v>123</v>
      </c>
      <c r="B31" s="89" t="s">
        <v>116</v>
      </c>
      <c r="C31" s="90"/>
      <c r="D31" s="90"/>
      <c r="E31" s="91"/>
      <c r="F31" s="31">
        <f>F32</f>
        <v>2914.7</v>
      </c>
      <c r="G31" s="31"/>
      <c r="H31" s="31"/>
      <c r="I31" s="31">
        <f>I35+I45</f>
        <v>0</v>
      </c>
      <c r="J31" s="31">
        <f>J35+J45</f>
        <v>0</v>
      </c>
      <c r="K31" s="31">
        <f>K35+K45</f>
        <v>0</v>
      </c>
    </row>
    <row r="32" spans="1:11" ht="18.75">
      <c r="A32" s="46"/>
      <c r="B32" s="92" t="s">
        <v>119</v>
      </c>
      <c r="C32" s="94"/>
      <c r="D32" s="48" t="s">
        <v>117</v>
      </c>
      <c r="E32" s="95" t="s">
        <v>120</v>
      </c>
      <c r="F32" s="97">
        <v>2914.7</v>
      </c>
      <c r="G32" s="97"/>
      <c r="H32" s="97"/>
      <c r="I32" s="97"/>
      <c r="J32" s="97"/>
      <c r="K32" s="87"/>
    </row>
    <row r="33" spans="1:11" ht="93.75">
      <c r="A33" s="46"/>
      <c r="B33" s="93"/>
      <c r="C33" s="94"/>
      <c r="D33" s="49" t="s">
        <v>118</v>
      </c>
      <c r="E33" s="96"/>
      <c r="F33" s="98"/>
      <c r="G33" s="98"/>
      <c r="H33" s="98"/>
      <c r="I33" s="98"/>
      <c r="J33" s="98"/>
      <c r="K33" s="88"/>
    </row>
  </sheetData>
  <mergeCells count="130">
    <mergeCell ref="A16:A17"/>
    <mergeCell ref="B14:B15"/>
    <mergeCell ref="B16:B17"/>
    <mergeCell ref="C16:C17"/>
    <mergeCell ref="E16:E17"/>
    <mergeCell ref="F16:F17"/>
    <mergeCell ref="A14:A15"/>
    <mergeCell ref="C14:C15"/>
    <mergeCell ref="E14:E15"/>
    <mergeCell ref="F14:F15"/>
    <mergeCell ref="G14:G15"/>
    <mergeCell ref="C10:C11"/>
    <mergeCell ref="E10:E11"/>
    <mergeCell ref="C12:C13"/>
    <mergeCell ref="E12:E13"/>
    <mergeCell ref="B10:B11"/>
    <mergeCell ref="F10:F11"/>
    <mergeCell ref="G10:G11"/>
    <mergeCell ref="B12:B13"/>
    <mergeCell ref="A10:A11"/>
    <mergeCell ref="A12:A13"/>
    <mergeCell ref="F12:F13"/>
    <mergeCell ref="E1:K1"/>
    <mergeCell ref="E8:E9"/>
    <mergeCell ref="A2:K2"/>
    <mergeCell ref="C4:C5"/>
    <mergeCell ref="A4:A5"/>
    <mergeCell ref="C8:C9"/>
    <mergeCell ref="B8:B9"/>
    <mergeCell ref="B4:B5"/>
    <mergeCell ref="D4:D5"/>
    <mergeCell ref="E4:E5"/>
    <mergeCell ref="F4:K4"/>
    <mergeCell ref="A8:A9"/>
    <mergeCell ref="B7:E7"/>
    <mergeCell ref="F8:F9"/>
    <mergeCell ref="H8:H9"/>
    <mergeCell ref="I8:I9"/>
    <mergeCell ref="J8:J9"/>
    <mergeCell ref="K8:K9"/>
    <mergeCell ref="G8:G9"/>
    <mergeCell ref="A18:A19"/>
    <mergeCell ref="B18:B19"/>
    <mergeCell ref="C18:C19"/>
    <mergeCell ref="E18:E19"/>
    <mergeCell ref="B20:E20"/>
    <mergeCell ref="A21:A22"/>
    <mergeCell ref="B21:B22"/>
    <mergeCell ref="C21:C22"/>
    <mergeCell ref="E21:E22"/>
    <mergeCell ref="F23:F24"/>
    <mergeCell ref="F21:F22"/>
    <mergeCell ref="F25:F26"/>
    <mergeCell ref="A29:A30"/>
    <mergeCell ref="B29:B30"/>
    <mergeCell ref="C29:C30"/>
    <mergeCell ref="E29:E30"/>
    <mergeCell ref="F29:F30"/>
    <mergeCell ref="G29:G30"/>
    <mergeCell ref="A23:A24"/>
    <mergeCell ref="B23:B24"/>
    <mergeCell ref="C23:C24"/>
    <mergeCell ref="E23:E24"/>
    <mergeCell ref="A25:A26"/>
    <mergeCell ref="B25:B26"/>
    <mergeCell ref="C25:C26"/>
    <mergeCell ref="E25:E26"/>
    <mergeCell ref="A27:A28"/>
    <mergeCell ref="B27:B28"/>
    <mergeCell ref="C27:C28"/>
    <mergeCell ref="E27:E28"/>
    <mergeCell ref="G21:G22"/>
    <mergeCell ref="K29:K30"/>
    <mergeCell ref="F27:F28"/>
    <mergeCell ref="G27:G28"/>
    <mergeCell ref="H27:H28"/>
    <mergeCell ref="I27:I28"/>
    <mergeCell ref="J27:J28"/>
    <mergeCell ref="K27:K28"/>
    <mergeCell ref="G25:G26"/>
    <mergeCell ref="H25:H26"/>
    <mergeCell ref="I25:I26"/>
    <mergeCell ref="J25:J26"/>
    <mergeCell ref="K25:K26"/>
    <mergeCell ref="H29:H30"/>
    <mergeCell ref="I29:I30"/>
    <mergeCell ref="J29:J30"/>
    <mergeCell ref="H21:H22"/>
    <mergeCell ref="I21:I22"/>
    <mergeCell ref="J21:J22"/>
    <mergeCell ref="K21:K22"/>
    <mergeCell ref="G23:G24"/>
    <mergeCell ref="H23:H24"/>
    <mergeCell ref="I23:I24"/>
    <mergeCell ref="J23:J24"/>
    <mergeCell ref="K23:K24"/>
    <mergeCell ref="K10:K11"/>
    <mergeCell ref="K12:K13"/>
    <mergeCell ref="H14:H15"/>
    <mergeCell ref="I14:I15"/>
    <mergeCell ref="J14:J15"/>
    <mergeCell ref="K14:K15"/>
    <mergeCell ref="J16:J17"/>
    <mergeCell ref="K16:K17"/>
    <mergeCell ref="F18:F19"/>
    <mergeCell ref="G18:G19"/>
    <mergeCell ref="H18:H19"/>
    <mergeCell ref="I18:I19"/>
    <mergeCell ref="J18:J19"/>
    <mergeCell ref="K18:K19"/>
    <mergeCell ref="G12:G13"/>
    <mergeCell ref="H12:H13"/>
    <mergeCell ref="I12:I13"/>
    <mergeCell ref="J12:J13"/>
    <mergeCell ref="J10:J11"/>
    <mergeCell ref="G16:G17"/>
    <mergeCell ref="H16:H17"/>
    <mergeCell ref="I16:I17"/>
    <mergeCell ref="H10:H11"/>
    <mergeCell ref="I10:I11"/>
    <mergeCell ref="K32:K33"/>
    <mergeCell ref="B31:E31"/>
    <mergeCell ref="B32:B33"/>
    <mergeCell ref="C32:C33"/>
    <mergeCell ref="E32:E33"/>
    <mergeCell ref="F32:F33"/>
    <mergeCell ref="G32:G33"/>
    <mergeCell ref="H32:H33"/>
    <mergeCell ref="I32:I33"/>
    <mergeCell ref="J32:J3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rowBreaks count="1" manualBreakCount="1">
    <brk id="1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41"/>
  <sheetViews>
    <sheetView view="pageBreakPreview" zoomScale="60" zoomScaleNormal="100" workbookViewId="0">
      <selection sqref="A1:I10"/>
    </sheetView>
  </sheetViews>
  <sheetFormatPr defaultRowHeight="15"/>
  <cols>
    <col min="1" max="1" width="5.28515625" customWidth="1"/>
    <col min="2" max="2" width="27.28515625" customWidth="1"/>
    <col min="3" max="3" width="9.5703125" customWidth="1"/>
    <col min="4" max="4" width="11.7109375" customWidth="1"/>
    <col min="5" max="8" width="9.5703125" customWidth="1"/>
    <col min="9" max="9" width="10.7109375" customWidth="1"/>
  </cols>
  <sheetData>
    <row r="1" spans="1:9" ht="18.75">
      <c r="A1" s="4"/>
      <c r="B1" s="4"/>
      <c r="C1" s="114" t="s">
        <v>107</v>
      </c>
      <c r="D1" s="114"/>
      <c r="E1" s="114"/>
      <c r="F1" s="114"/>
      <c r="G1" s="114"/>
      <c r="H1" s="114"/>
      <c r="I1" s="114"/>
    </row>
    <row r="2" spans="1:9" ht="35.450000000000003" customHeight="1">
      <c r="A2" s="115" t="s">
        <v>108</v>
      </c>
      <c r="B2" s="115"/>
      <c r="C2" s="115"/>
      <c r="D2" s="115"/>
      <c r="E2" s="115"/>
      <c r="F2" s="115"/>
      <c r="G2" s="115"/>
      <c r="H2" s="115"/>
      <c r="I2" s="115"/>
    </row>
    <row r="3" spans="1:9" ht="23.45" customHeight="1">
      <c r="A3" s="67" t="s">
        <v>9</v>
      </c>
      <c r="B3" s="67" t="s">
        <v>19</v>
      </c>
      <c r="C3" s="67" t="s">
        <v>20</v>
      </c>
      <c r="D3" s="67"/>
      <c r="E3" s="67"/>
      <c r="F3" s="67"/>
      <c r="G3" s="67"/>
      <c r="H3" s="67"/>
      <c r="I3" s="67"/>
    </row>
    <row r="4" spans="1:9" ht="25.15" customHeight="1">
      <c r="A4" s="67"/>
      <c r="B4" s="67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75">
      <c r="A6" s="9">
        <v>1</v>
      </c>
      <c r="B6" s="10" t="s">
        <v>21</v>
      </c>
      <c r="C6" s="34">
        <f>SUM(C7:C10)</f>
        <v>0</v>
      </c>
      <c r="D6" s="34">
        <f t="shared" ref="D6:H6" si="0">SUM(D7:D10)</f>
        <v>134176.50000000003</v>
      </c>
      <c r="E6" s="34">
        <f t="shared" si="0"/>
        <v>0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f>SUM(I7:I10)</f>
        <v>134176.50000000003</v>
      </c>
    </row>
    <row r="7" spans="1:9" ht="15.75">
      <c r="A7" s="9" t="s">
        <v>10</v>
      </c>
      <c r="B7" s="13" t="s">
        <v>22</v>
      </c>
      <c r="C7" s="37">
        <f t="shared" ref="C7" si="1">C13+C18+C23+C28+C33+C38</f>
        <v>0</v>
      </c>
      <c r="D7" s="35">
        <f>D13+D18+D23+D28+D33+D38</f>
        <v>5206.1000000000004</v>
      </c>
      <c r="E7" s="37">
        <f t="shared" ref="E7:H7" si="2">E13+E18+E23+E28+E33+E38</f>
        <v>0</v>
      </c>
      <c r="F7" s="37">
        <f t="shared" si="2"/>
        <v>0</v>
      </c>
      <c r="G7" s="37">
        <f t="shared" si="2"/>
        <v>0</v>
      </c>
      <c r="H7" s="37">
        <f t="shared" si="2"/>
        <v>0</v>
      </c>
      <c r="I7" s="7">
        <f>SUM(C7:H7)</f>
        <v>5206.1000000000004</v>
      </c>
    </row>
    <row r="8" spans="1:9" ht="15.75">
      <c r="A8" s="9" t="s">
        <v>11</v>
      </c>
      <c r="B8" s="13" t="s">
        <v>23</v>
      </c>
      <c r="C8" s="37">
        <f t="shared" ref="C8" si="3">C14+C19+C24+C29+C34+C39</f>
        <v>0</v>
      </c>
      <c r="D8" s="35">
        <f t="shared" ref="D8:H10" si="4">D14+D19+D24+D29+D34+D39</f>
        <v>81214.400000000009</v>
      </c>
      <c r="E8" s="37">
        <f t="shared" si="4"/>
        <v>0</v>
      </c>
      <c r="F8" s="37">
        <f t="shared" si="4"/>
        <v>0</v>
      </c>
      <c r="G8" s="37">
        <f t="shared" si="4"/>
        <v>0</v>
      </c>
      <c r="H8" s="37">
        <f t="shared" si="4"/>
        <v>0</v>
      </c>
      <c r="I8" s="7">
        <f t="shared" ref="I8:I10" si="5">SUM(C8:H8)</f>
        <v>81214.400000000009</v>
      </c>
    </row>
    <row r="9" spans="1:9" ht="15.75">
      <c r="A9" s="9" t="s">
        <v>12</v>
      </c>
      <c r="B9" s="13" t="s">
        <v>24</v>
      </c>
      <c r="C9" s="37">
        <f>C15+C20+C25+C30+C35+C40</f>
        <v>0</v>
      </c>
      <c r="D9" s="35">
        <f t="shared" si="4"/>
        <v>43730.799999999996</v>
      </c>
      <c r="E9" s="37">
        <f>E15+E20+E25+E30+E35+E40</f>
        <v>0</v>
      </c>
      <c r="F9" s="37">
        <f t="shared" si="4"/>
        <v>0</v>
      </c>
      <c r="G9" s="37">
        <f t="shared" si="4"/>
        <v>0</v>
      </c>
      <c r="H9" s="37">
        <f t="shared" si="4"/>
        <v>0</v>
      </c>
      <c r="I9" s="7">
        <f t="shared" si="5"/>
        <v>43730.799999999996</v>
      </c>
    </row>
    <row r="10" spans="1:9" ht="31.5">
      <c r="A10" s="9" t="s">
        <v>13</v>
      </c>
      <c r="B10" s="13" t="s">
        <v>25</v>
      </c>
      <c r="C10" s="37">
        <f>C16+C21+C26+C31+C36+C41</f>
        <v>0</v>
      </c>
      <c r="D10" s="35">
        <f t="shared" si="4"/>
        <v>4025.2</v>
      </c>
      <c r="E10" s="37">
        <f>E16+E21+E26+E31+E36+E41</f>
        <v>0</v>
      </c>
      <c r="F10" s="37">
        <f t="shared" si="4"/>
        <v>0</v>
      </c>
      <c r="G10" s="37">
        <f t="shared" si="4"/>
        <v>0</v>
      </c>
      <c r="H10" s="37">
        <f t="shared" si="4"/>
        <v>0</v>
      </c>
      <c r="I10" s="7">
        <f t="shared" si="5"/>
        <v>4025.2</v>
      </c>
    </row>
    <row r="11" spans="1:9" ht="36.6" customHeight="1">
      <c r="A11" s="113" t="s">
        <v>106</v>
      </c>
      <c r="B11" s="113"/>
      <c r="C11" s="113"/>
      <c r="D11" s="113"/>
      <c r="E11" s="113"/>
      <c r="F11" s="113"/>
      <c r="G11" s="113"/>
      <c r="H11" s="113"/>
      <c r="I11" s="113"/>
    </row>
    <row r="12" spans="1:9" ht="49.9" customHeight="1">
      <c r="A12" s="9" t="s">
        <v>10</v>
      </c>
      <c r="B12" s="11" t="s">
        <v>31</v>
      </c>
      <c r="C12" s="7">
        <f>SUM(C13:C16)</f>
        <v>0</v>
      </c>
      <c r="D12" s="7">
        <f>SUM(D13:D16)</f>
        <v>51185.9</v>
      </c>
      <c r="E12" s="7">
        <f t="shared" ref="E12:H12" si="6">SUM(E13:E16)</f>
        <v>0</v>
      </c>
      <c r="F12" s="7">
        <f t="shared" si="6"/>
        <v>0</v>
      </c>
      <c r="G12" s="7">
        <f t="shared" si="6"/>
        <v>0</v>
      </c>
      <c r="H12" s="7">
        <f t="shared" si="6"/>
        <v>0</v>
      </c>
      <c r="I12" s="7">
        <f>SUM(I13:I16)</f>
        <v>51185.9</v>
      </c>
    </row>
    <row r="13" spans="1:9" ht="18" customHeight="1">
      <c r="A13" s="9" t="s">
        <v>14</v>
      </c>
      <c r="B13" s="12" t="s">
        <v>22</v>
      </c>
      <c r="C13" s="36">
        <v>0</v>
      </c>
      <c r="D13" s="35">
        <v>1986</v>
      </c>
      <c r="E13" s="36">
        <v>0</v>
      </c>
      <c r="F13" s="36">
        <v>0</v>
      </c>
      <c r="G13" s="36">
        <v>0</v>
      </c>
      <c r="H13" s="36">
        <v>0</v>
      </c>
      <c r="I13" s="7">
        <f>SUM(C13:H13)</f>
        <v>1986</v>
      </c>
    </row>
    <row r="14" spans="1:9" ht="18" customHeight="1">
      <c r="A14" s="9" t="s">
        <v>16</v>
      </c>
      <c r="B14" s="12" t="s">
        <v>23</v>
      </c>
      <c r="C14" s="36">
        <v>0</v>
      </c>
      <c r="D14" s="33">
        <v>30981.8</v>
      </c>
      <c r="E14" s="36">
        <v>0</v>
      </c>
      <c r="F14" s="36">
        <v>0</v>
      </c>
      <c r="G14" s="36">
        <v>0</v>
      </c>
      <c r="H14" s="36">
        <v>0</v>
      </c>
      <c r="I14" s="7">
        <f t="shared" ref="I14:I16" si="7">SUM(C14:H14)</f>
        <v>30981.8</v>
      </c>
    </row>
    <row r="15" spans="1:9" ht="18" customHeight="1">
      <c r="A15" s="9" t="s">
        <v>26</v>
      </c>
      <c r="B15" s="12" t="s">
        <v>24</v>
      </c>
      <c r="C15" s="36">
        <v>0</v>
      </c>
      <c r="D15" s="33">
        <v>16682.5</v>
      </c>
      <c r="E15" s="36">
        <v>0</v>
      </c>
      <c r="F15" s="36">
        <v>0</v>
      </c>
      <c r="G15" s="36">
        <v>0</v>
      </c>
      <c r="H15" s="36">
        <v>0</v>
      </c>
      <c r="I15" s="7">
        <f t="shared" si="7"/>
        <v>16682.5</v>
      </c>
    </row>
    <row r="16" spans="1:9" ht="18" customHeight="1">
      <c r="A16" s="9" t="s">
        <v>27</v>
      </c>
      <c r="B16" s="12" t="s">
        <v>25</v>
      </c>
      <c r="C16" s="36">
        <v>0</v>
      </c>
      <c r="D16" s="33">
        <v>1535.6</v>
      </c>
      <c r="E16" s="36">
        <v>0</v>
      </c>
      <c r="F16" s="36">
        <v>0</v>
      </c>
      <c r="G16" s="36">
        <v>0</v>
      </c>
      <c r="H16" s="36">
        <v>0</v>
      </c>
      <c r="I16" s="7">
        <f t="shared" si="7"/>
        <v>1535.6</v>
      </c>
    </row>
    <row r="17" spans="1:9" ht="48" customHeight="1">
      <c r="A17" s="9" t="s">
        <v>11</v>
      </c>
      <c r="B17" s="11" t="s">
        <v>32</v>
      </c>
      <c r="C17" s="7">
        <f>SUM(C18:C21)</f>
        <v>0</v>
      </c>
      <c r="D17" s="7">
        <f>SUM(D18:D21)</f>
        <v>16247.9</v>
      </c>
      <c r="E17" s="7">
        <f t="shared" ref="E17" si="8">SUM(E18:E21)</f>
        <v>0</v>
      </c>
      <c r="F17" s="7">
        <f t="shared" ref="F17" si="9">SUM(F18:F21)</f>
        <v>0</v>
      </c>
      <c r="G17" s="7">
        <f t="shared" ref="G17" si="10">SUM(G18:G21)</f>
        <v>0</v>
      </c>
      <c r="H17" s="7">
        <f t="shared" ref="H17" si="11">SUM(H18:H21)</f>
        <v>0</v>
      </c>
      <c r="I17" s="7">
        <f>SUM(I18:I21)</f>
        <v>16247.9</v>
      </c>
    </row>
    <row r="18" spans="1:9" ht="18.600000000000001" customHeight="1">
      <c r="A18" s="9" t="s">
        <v>15</v>
      </c>
      <c r="B18" s="12" t="s">
        <v>22</v>
      </c>
      <c r="C18" s="36">
        <v>0</v>
      </c>
      <c r="D18" s="33">
        <v>630.4</v>
      </c>
      <c r="E18" s="36">
        <v>0</v>
      </c>
      <c r="F18" s="36">
        <v>0</v>
      </c>
      <c r="G18" s="36">
        <v>0</v>
      </c>
      <c r="H18" s="36">
        <v>0</v>
      </c>
      <c r="I18" s="7">
        <f>SUM(C18:H18)</f>
        <v>630.4</v>
      </c>
    </row>
    <row r="19" spans="1:9" ht="18.600000000000001" customHeight="1">
      <c r="A19" s="9" t="s">
        <v>33</v>
      </c>
      <c r="B19" s="12" t="s">
        <v>23</v>
      </c>
      <c r="C19" s="36">
        <v>0</v>
      </c>
      <c r="D19" s="33">
        <v>9834.6</v>
      </c>
      <c r="E19" s="36">
        <v>0</v>
      </c>
      <c r="F19" s="36">
        <v>0</v>
      </c>
      <c r="G19" s="36">
        <v>0</v>
      </c>
      <c r="H19" s="36">
        <v>0</v>
      </c>
      <c r="I19" s="7">
        <f t="shared" ref="I19:I21" si="12">SUM(C19:H19)</f>
        <v>9834.6</v>
      </c>
    </row>
    <row r="20" spans="1:9" ht="18.600000000000001" customHeight="1">
      <c r="A20" s="9" t="s">
        <v>34</v>
      </c>
      <c r="B20" s="12" t="s">
        <v>24</v>
      </c>
      <c r="C20" s="36">
        <v>0</v>
      </c>
      <c r="D20" s="33">
        <v>5295.5</v>
      </c>
      <c r="E20" s="36">
        <v>0</v>
      </c>
      <c r="F20" s="36">
        <v>0</v>
      </c>
      <c r="G20" s="36">
        <v>0</v>
      </c>
      <c r="H20" s="36">
        <v>0</v>
      </c>
      <c r="I20" s="7">
        <f t="shared" si="12"/>
        <v>5295.5</v>
      </c>
    </row>
    <row r="21" spans="1:9" ht="18.600000000000001" customHeight="1">
      <c r="A21" s="9" t="s">
        <v>35</v>
      </c>
      <c r="B21" s="12" t="s">
        <v>25</v>
      </c>
      <c r="C21" s="36">
        <v>0</v>
      </c>
      <c r="D21" s="33">
        <v>487.4</v>
      </c>
      <c r="E21" s="36">
        <v>0</v>
      </c>
      <c r="F21" s="36">
        <v>0</v>
      </c>
      <c r="G21" s="36">
        <v>0</v>
      </c>
      <c r="H21" s="36">
        <v>0</v>
      </c>
      <c r="I21" s="7">
        <f t="shared" si="12"/>
        <v>487.4</v>
      </c>
    </row>
    <row r="22" spans="1:9" ht="53.45" customHeight="1">
      <c r="A22" s="9" t="s">
        <v>12</v>
      </c>
      <c r="B22" s="11" t="s">
        <v>36</v>
      </c>
      <c r="C22" s="7">
        <f>SUM(C23:C26)</f>
        <v>0</v>
      </c>
      <c r="D22" s="7">
        <f>SUM(D23:D26)</f>
        <v>23270.399999999998</v>
      </c>
      <c r="E22" s="7">
        <f t="shared" ref="E22" si="13">SUM(E23:E26)</f>
        <v>0</v>
      </c>
      <c r="F22" s="7">
        <f t="shared" ref="F22" si="14">SUM(F23:F26)</f>
        <v>0</v>
      </c>
      <c r="G22" s="7">
        <f t="shared" ref="G22" si="15">SUM(G23:G26)</f>
        <v>0</v>
      </c>
      <c r="H22" s="7">
        <f t="shared" ref="H22" si="16">SUM(H23:H26)</f>
        <v>0</v>
      </c>
      <c r="I22" s="7">
        <f>SUM(I23:I26)</f>
        <v>23270.399999999998</v>
      </c>
    </row>
    <row r="23" spans="1:9" ht="19.899999999999999" customHeight="1">
      <c r="A23" s="14" t="s">
        <v>17</v>
      </c>
      <c r="B23" s="12" t="s">
        <v>22</v>
      </c>
      <c r="C23" s="36">
        <v>0</v>
      </c>
      <c r="D23" s="33">
        <v>902.9</v>
      </c>
      <c r="E23" s="36">
        <v>0</v>
      </c>
      <c r="F23" s="36">
        <v>0</v>
      </c>
      <c r="G23" s="36">
        <v>0</v>
      </c>
      <c r="H23" s="36">
        <v>0</v>
      </c>
      <c r="I23" s="7">
        <f>SUM(C23:H23)</f>
        <v>902.9</v>
      </c>
    </row>
    <row r="24" spans="1:9" ht="19.899999999999999" customHeight="1">
      <c r="A24" s="15" t="s">
        <v>37</v>
      </c>
      <c r="B24" s="12" t="s">
        <v>23</v>
      </c>
      <c r="C24" s="36">
        <v>0</v>
      </c>
      <c r="D24" s="33">
        <v>14085.1</v>
      </c>
      <c r="E24" s="36">
        <v>0</v>
      </c>
      <c r="F24" s="36">
        <v>0</v>
      </c>
      <c r="G24" s="36">
        <v>0</v>
      </c>
      <c r="H24" s="36">
        <v>0</v>
      </c>
      <c r="I24" s="7">
        <f t="shared" ref="I24:I26" si="17">SUM(C24:H24)</f>
        <v>14085.1</v>
      </c>
    </row>
    <row r="25" spans="1:9" ht="19.899999999999999" customHeight="1">
      <c r="A25" s="15" t="s">
        <v>38</v>
      </c>
      <c r="B25" s="12" t="s">
        <v>24</v>
      </c>
      <c r="C25" s="36">
        <v>0</v>
      </c>
      <c r="D25" s="33">
        <v>7584.3</v>
      </c>
      <c r="E25" s="36">
        <v>0</v>
      </c>
      <c r="F25" s="36">
        <v>0</v>
      </c>
      <c r="G25" s="36">
        <v>0</v>
      </c>
      <c r="H25" s="36">
        <v>0</v>
      </c>
      <c r="I25" s="7">
        <f t="shared" si="17"/>
        <v>7584.3</v>
      </c>
    </row>
    <row r="26" spans="1:9" ht="19.899999999999999" customHeight="1">
      <c r="A26" s="15" t="s">
        <v>39</v>
      </c>
      <c r="B26" s="12" t="s">
        <v>25</v>
      </c>
      <c r="C26" s="36">
        <v>0</v>
      </c>
      <c r="D26" s="33">
        <v>698.1</v>
      </c>
      <c r="E26" s="36">
        <v>0</v>
      </c>
      <c r="F26" s="36">
        <v>0</v>
      </c>
      <c r="G26" s="36">
        <v>0</v>
      </c>
      <c r="H26" s="36">
        <v>0</v>
      </c>
      <c r="I26" s="7">
        <f t="shared" si="17"/>
        <v>698.1</v>
      </c>
    </row>
    <row r="27" spans="1:9" ht="83.45" customHeight="1">
      <c r="A27" s="9" t="s">
        <v>13</v>
      </c>
      <c r="B27" s="11" t="s">
        <v>40</v>
      </c>
      <c r="C27" s="7">
        <f>SUM(C28:C31)</f>
        <v>0</v>
      </c>
      <c r="D27" s="7">
        <f>SUM(D28:D31)</f>
        <v>23870.1</v>
      </c>
      <c r="E27" s="7">
        <f t="shared" ref="E27" si="18">SUM(E28:E31)</f>
        <v>0</v>
      </c>
      <c r="F27" s="7">
        <f t="shared" ref="F27" si="19">SUM(F28:F31)</f>
        <v>0</v>
      </c>
      <c r="G27" s="7">
        <f t="shared" ref="G27" si="20">SUM(G28:G31)</f>
        <v>0</v>
      </c>
      <c r="H27" s="7">
        <f t="shared" ref="H27" si="21">SUM(H28:H31)</f>
        <v>0</v>
      </c>
      <c r="I27" s="7">
        <f>SUM(I28:I31)</f>
        <v>23870.1</v>
      </c>
    </row>
    <row r="28" spans="1:9" ht="16.899999999999999" customHeight="1">
      <c r="A28" s="15" t="s">
        <v>18</v>
      </c>
      <c r="B28" s="12" t="s">
        <v>22</v>
      </c>
      <c r="C28" s="36">
        <v>0</v>
      </c>
      <c r="D28" s="33">
        <v>926.2</v>
      </c>
      <c r="E28" s="36">
        <v>0</v>
      </c>
      <c r="F28" s="36">
        <v>0</v>
      </c>
      <c r="G28" s="36">
        <v>0</v>
      </c>
      <c r="H28" s="36">
        <v>0</v>
      </c>
      <c r="I28" s="7">
        <f>SUM(C28:H28)</f>
        <v>926.2</v>
      </c>
    </row>
    <row r="29" spans="1:9" ht="16.899999999999999" customHeight="1">
      <c r="A29" s="15" t="s">
        <v>41</v>
      </c>
      <c r="B29" s="12" t="s">
        <v>23</v>
      </c>
      <c r="C29" s="36">
        <v>0</v>
      </c>
      <c r="D29" s="33">
        <v>14448</v>
      </c>
      <c r="E29" s="36">
        <v>0</v>
      </c>
      <c r="F29" s="36">
        <v>0</v>
      </c>
      <c r="G29" s="36">
        <v>0</v>
      </c>
      <c r="H29" s="36">
        <v>0</v>
      </c>
      <c r="I29" s="7">
        <f t="shared" ref="I29:I31" si="22">SUM(C29:H29)</f>
        <v>14448</v>
      </c>
    </row>
    <row r="30" spans="1:9" ht="16.899999999999999" customHeight="1">
      <c r="A30" s="15" t="s">
        <v>42</v>
      </c>
      <c r="B30" s="12" t="s">
        <v>24</v>
      </c>
      <c r="C30" s="36">
        <v>0</v>
      </c>
      <c r="D30" s="33">
        <v>7779.8</v>
      </c>
      <c r="E30" s="36">
        <v>0</v>
      </c>
      <c r="F30" s="36">
        <v>0</v>
      </c>
      <c r="G30" s="36">
        <v>0</v>
      </c>
      <c r="H30" s="36">
        <v>0</v>
      </c>
      <c r="I30" s="7">
        <f t="shared" si="22"/>
        <v>7779.8</v>
      </c>
    </row>
    <row r="31" spans="1:9" ht="16.899999999999999" customHeight="1">
      <c r="A31" s="15" t="s">
        <v>43</v>
      </c>
      <c r="B31" s="12" t="s">
        <v>25</v>
      </c>
      <c r="C31" s="36">
        <v>0</v>
      </c>
      <c r="D31" s="33">
        <v>716.1</v>
      </c>
      <c r="E31" s="36">
        <v>0</v>
      </c>
      <c r="F31" s="36">
        <v>0</v>
      </c>
      <c r="G31" s="36">
        <v>0</v>
      </c>
      <c r="H31" s="36">
        <v>0</v>
      </c>
      <c r="I31" s="7">
        <f t="shared" si="22"/>
        <v>716.1</v>
      </c>
    </row>
    <row r="32" spans="1:9" ht="69" customHeight="1">
      <c r="A32" s="9" t="s">
        <v>44</v>
      </c>
      <c r="B32" s="11" t="s">
        <v>45</v>
      </c>
      <c r="C32" s="7">
        <f>SUM(C33:C36)</f>
        <v>0</v>
      </c>
      <c r="D32" s="7">
        <f>SUM(D33:D36)</f>
        <v>5604.5</v>
      </c>
      <c r="E32" s="7">
        <f t="shared" ref="E32" si="23">SUM(E33:E36)</f>
        <v>0</v>
      </c>
      <c r="F32" s="7">
        <f t="shared" ref="F32" si="24">SUM(F33:F36)</f>
        <v>0</v>
      </c>
      <c r="G32" s="7">
        <f t="shared" ref="G32" si="25">SUM(G33:G36)</f>
        <v>0</v>
      </c>
      <c r="H32" s="7">
        <f t="shared" ref="H32" si="26">SUM(H33:H36)</f>
        <v>0</v>
      </c>
      <c r="I32" s="7">
        <f>SUM(I33:I36)</f>
        <v>5604.5</v>
      </c>
    </row>
    <row r="33" spans="1:9" ht="18.600000000000001" customHeight="1">
      <c r="A33" s="15" t="s">
        <v>46</v>
      </c>
      <c r="B33" s="12" t="s">
        <v>22</v>
      </c>
      <c r="C33" s="36">
        <v>0</v>
      </c>
      <c r="D33" s="33">
        <v>217.5</v>
      </c>
      <c r="E33" s="36">
        <v>0</v>
      </c>
      <c r="F33" s="36">
        <v>0</v>
      </c>
      <c r="G33" s="36">
        <v>0</v>
      </c>
      <c r="H33" s="36">
        <v>0</v>
      </c>
      <c r="I33" s="7">
        <f>SUM(C33:H33)</f>
        <v>217.5</v>
      </c>
    </row>
    <row r="34" spans="1:9" ht="18.600000000000001" customHeight="1">
      <c r="A34" s="15" t="s">
        <v>47</v>
      </c>
      <c r="B34" s="12" t="s">
        <v>23</v>
      </c>
      <c r="C34" s="36">
        <v>0</v>
      </c>
      <c r="D34" s="33">
        <v>3392.3</v>
      </c>
      <c r="E34" s="36">
        <v>0</v>
      </c>
      <c r="F34" s="36">
        <v>0</v>
      </c>
      <c r="G34" s="36">
        <v>0</v>
      </c>
      <c r="H34" s="36">
        <v>0</v>
      </c>
      <c r="I34" s="7">
        <f t="shared" ref="I34:I36" si="27">SUM(C34:H34)</f>
        <v>3392.3</v>
      </c>
    </row>
    <row r="35" spans="1:9" ht="18.600000000000001" customHeight="1">
      <c r="A35" s="15" t="s">
        <v>48</v>
      </c>
      <c r="B35" s="12" t="s">
        <v>24</v>
      </c>
      <c r="C35" s="36">
        <v>0</v>
      </c>
      <c r="D35" s="33">
        <v>1826.6</v>
      </c>
      <c r="E35" s="36">
        <v>0</v>
      </c>
      <c r="F35" s="36">
        <v>0</v>
      </c>
      <c r="G35" s="36">
        <v>0</v>
      </c>
      <c r="H35" s="36">
        <v>0</v>
      </c>
      <c r="I35" s="7">
        <f t="shared" si="27"/>
        <v>1826.6</v>
      </c>
    </row>
    <row r="36" spans="1:9" ht="18.600000000000001" customHeight="1">
      <c r="A36" s="15" t="s">
        <v>49</v>
      </c>
      <c r="B36" s="12" t="s">
        <v>25</v>
      </c>
      <c r="C36" s="36">
        <v>0</v>
      </c>
      <c r="D36" s="33">
        <v>168.1</v>
      </c>
      <c r="E36" s="36">
        <v>0</v>
      </c>
      <c r="F36" s="36">
        <v>0</v>
      </c>
      <c r="G36" s="36">
        <v>0</v>
      </c>
      <c r="H36" s="36">
        <v>0</v>
      </c>
      <c r="I36" s="7">
        <f t="shared" si="27"/>
        <v>168.1</v>
      </c>
    </row>
    <row r="37" spans="1:9" ht="99" customHeight="1">
      <c r="A37" s="9" t="s">
        <v>50</v>
      </c>
      <c r="B37" s="11" t="s">
        <v>51</v>
      </c>
      <c r="C37" s="7">
        <f>SUM(C38:C41)</f>
        <v>0</v>
      </c>
      <c r="D37" s="7">
        <f>SUM(D38:D41)</f>
        <v>13997.7</v>
      </c>
      <c r="E37" s="7">
        <f t="shared" ref="E37" si="28">SUM(E38:E41)</f>
        <v>0</v>
      </c>
      <c r="F37" s="7">
        <f t="shared" ref="F37" si="29">SUM(F38:F41)</f>
        <v>0</v>
      </c>
      <c r="G37" s="7">
        <f t="shared" ref="G37" si="30">SUM(G38:G41)</f>
        <v>0</v>
      </c>
      <c r="H37" s="7">
        <f t="shared" ref="H37" si="31">SUM(H38:H41)</f>
        <v>0</v>
      </c>
      <c r="I37" s="7">
        <f>SUM(I38:I41)</f>
        <v>13997.7</v>
      </c>
    </row>
    <row r="38" spans="1:9" ht="18.600000000000001" customHeight="1">
      <c r="A38" s="15" t="s">
        <v>52</v>
      </c>
      <c r="B38" s="12" t="s">
        <v>22</v>
      </c>
      <c r="C38" s="36">
        <v>0</v>
      </c>
      <c r="D38" s="33">
        <v>543.1</v>
      </c>
      <c r="E38" s="36">
        <v>0</v>
      </c>
      <c r="F38" s="36">
        <v>0</v>
      </c>
      <c r="G38" s="36">
        <v>0</v>
      </c>
      <c r="H38" s="36">
        <v>0</v>
      </c>
      <c r="I38" s="7">
        <f>SUM(C38:H38)</f>
        <v>543.1</v>
      </c>
    </row>
    <row r="39" spans="1:9" ht="18.600000000000001" customHeight="1">
      <c r="A39" s="15" t="s">
        <v>53</v>
      </c>
      <c r="B39" s="12" t="s">
        <v>23</v>
      </c>
      <c r="C39" s="36">
        <v>0</v>
      </c>
      <c r="D39" s="33">
        <v>8472.6</v>
      </c>
      <c r="E39" s="36">
        <v>0</v>
      </c>
      <c r="F39" s="36">
        <v>0</v>
      </c>
      <c r="G39" s="36">
        <v>0</v>
      </c>
      <c r="H39" s="36">
        <v>0</v>
      </c>
      <c r="I39" s="7">
        <f t="shared" ref="I39:I41" si="32">SUM(C39:H39)</f>
        <v>8472.6</v>
      </c>
    </row>
    <row r="40" spans="1:9" ht="18.600000000000001" customHeight="1">
      <c r="A40" s="15" t="s">
        <v>54</v>
      </c>
      <c r="B40" s="12" t="s">
        <v>24</v>
      </c>
      <c r="C40" s="36">
        <v>0</v>
      </c>
      <c r="D40" s="33">
        <v>4562.1000000000004</v>
      </c>
      <c r="E40" s="36">
        <v>0</v>
      </c>
      <c r="F40" s="36">
        <v>0</v>
      </c>
      <c r="G40" s="36">
        <v>0</v>
      </c>
      <c r="H40" s="36">
        <v>0</v>
      </c>
      <c r="I40" s="7">
        <f t="shared" si="32"/>
        <v>4562.1000000000004</v>
      </c>
    </row>
    <row r="41" spans="1:9" ht="18.600000000000001" customHeight="1">
      <c r="A41" s="15" t="s">
        <v>55</v>
      </c>
      <c r="B41" s="12" t="s">
        <v>25</v>
      </c>
      <c r="C41" s="36">
        <v>0</v>
      </c>
      <c r="D41" s="33">
        <v>419.9</v>
      </c>
      <c r="E41" s="36">
        <v>0</v>
      </c>
      <c r="F41" s="36">
        <v>0</v>
      </c>
      <c r="G41" s="36">
        <v>0</v>
      </c>
      <c r="H41" s="36">
        <v>0</v>
      </c>
      <c r="I41" s="7">
        <f t="shared" si="32"/>
        <v>419.9</v>
      </c>
    </row>
  </sheetData>
  <mergeCells count="6">
    <mergeCell ref="A11:I11"/>
    <mergeCell ref="C1:I1"/>
    <mergeCell ref="A2:I2"/>
    <mergeCell ref="A3:A4"/>
    <mergeCell ref="B3:B4"/>
    <mergeCell ref="C3:I3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6"/>
  <sheetViews>
    <sheetView topLeftCell="A51" zoomScaleNormal="100" workbookViewId="0">
      <selection activeCell="G67" sqref="G67"/>
    </sheetView>
  </sheetViews>
  <sheetFormatPr defaultRowHeight="15"/>
  <cols>
    <col min="1" max="1" width="5.28515625" customWidth="1"/>
    <col min="2" max="2" width="29.28515625" customWidth="1"/>
    <col min="3" max="3" width="11.28515625" customWidth="1"/>
    <col min="4" max="8" width="9.5703125" customWidth="1"/>
    <col min="9" max="9" width="12.140625" customWidth="1"/>
  </cols>
  <sheetData>
    <row r="1" spans="1:9" ht="18.75">
      <c r="A1" s="4"/>
      <c r="B1" s="4"/>
      <c r="C1" s="114" t="s">
        <v>107</v>
      </c>
      <c r="D1" s="114"/>
      <c r="E1" s="114"/>
      <c r="F1" s="114"/>
      <c r="G1" s="114"/>
      <c r="H1" s="114"/>
      <c r="I1" s="114"/>
    </row>
    <row r="2" spans="1:9" ht="60.6" customHeight="1">
      <c r="A2" s="115" t="s">
        <v>109</v>
      </c>
      <c r="B2" s="115"/>
      <c r="C2" s="115"/>
      <c r="D2" s="115"/>
      <c r="E2" s="115"/>
      <c r="F2" s="115"/>
      <c r="G2" s="115"/>
      <c r="H2" s="115"/>
      <c r="I2" s="115"/>
    </row>
    <row r="3" spans="1:9" ht="27.6" customHeight="1">
      <c r="A3" s="67" t="s">
        <v>9</v>
      </c>
      <c r="B3" s="67" t="s">
        <v>19</v>
      </c>
      <c r="C3" s="67" t="s">
        <v>20</v>
      </c>
      <c r="D3" s="67"/>
      <c r="E3" s="67"/>
      <c r="F3" s="67"/>
      <c r="G3" s="67"/>
      <c r="H3" s="67"/>
      <c r="I3" s="67"/>
    </row>
    <row r="4" spans="1:9" ht="25.15" customHeight="1">
      <c r="A4" s="67"/>
      <c r="B4" s="67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7" t="s">
        <v>0</v>
      </c>
    </row>
    <row r="5" spans="1:9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9" ht="15.75">
      <c r="A6" s="9">
        <v>1</v>
      </c>
      <c r="B6" s="10" t="s">
        <v>21</v>
      </c>
      <c r="C6" s="34">
        <f>SUM(C7:C10)</f>
        <v>2307.3341499999997</v>
      </c>
      <c r="D6" s="41">
        <f t="shared" ref="D6:H6" si="0">SUM(D7:D10)</f>
        <v>0</v>
      </c>
      <c r="E6" s="41">
        <f t="shared" si="0"/>
        <v>0</v>
      </c>
      <c r="F6" s="41">
        <f t="shared" si="0"/>
        <v>0</v>
      </c>
      <c r="G6" s="41">
        <f t="shared" si="0"/>
        <v>0</v>
      </c>
      <c r="H6" s="41">
        <f t="shared" si="0"/>
        <v>0</v>
      </c>
      <c r="I6" s="34">
        <f>SUM(I7:I10)</f>
        <v>2307.3341499999997</v>
      </c>
    </row>
    <row r="7" spans="1:9" ht="15.75">
      <c r="A7" s="9" t="s">
        <v>10</v>
      </c>
      <c r="B7" s="13" t="s">
        <v>22</v>
      </c>
      <c r="C7" s="39">
        <f>C13+C18+C23+C28+C33</f>
        <v>23.072929999999999</v>
      </c>
      <c r="D7" s="37">
        <f t="shared" ref="D7:H7" si="1">D13+D18+D23+D28+D33</f>
        <v>0</v>
      </c>
      <c r="E7" s="37">
        <f t="shared" si="1"/>
        <v>0</v>
      </c>
      <c r="F7" s="37">
        <f t="shared" si="1"/>
        <v>0</v>
      </c>
      <c r="G7" s="37">
        <f t="shared" si="1"/>
        <v>0</v>
      </c>
      <c r="H7" s="37">
        <f t="shared" si="1"/>
        <v>0</v>
      </c>
      <c r="I7" s="7">
        <f>SUM(C7:H7)</f>
        <v>23.072929999999999</v>
      </c>
    </row>
    <row r="8" spans="1:9" ht="15.75">
      <c r="A8" s="9" t="s">
        <v>11</v>
      </c>
      <c r="B8" s="13" t="s">
        <v>23</v>
      </c>
      <c r="C8" s="37">
        <f t="shared" ref="C8:H10" si="2">C14+C19+C24+C29+C34</f>
        <v>0</v>
      </c>
      <c r="D8" s="37">
        <f t="shared" si="2"/>
        <v>0</v>
      </c>
      <c r="E8" s="37">
        <f t="shared" si="2"/>
        <v>0</v>
      </c>
      <c r="F8" s="37">
        <f t="shared" si="2"/>
        <v>0</v>
      </c>
      <c r="G8" s="37">
        <f t="shared" si="2"/>
        <v>0</v>
      </c>
      <c r="H8" s="37">
        <f t="shared" si="2"/>
        <v>0</v>
      </c>
      <c r="I8" s="40">
        <f t="shared" ref="I8:I10" si="3">SUM(C8:H8)</f>
        <v>0</v>
      </c>
    </row>
    <row r="9" spans="1:9" ht="15.75">
      <c r="A9" s="9" t="s">
        <v>12</v>
      </c>
      <c r="B9" s="13" t="s">
        <v>24</v>
      </c>
      <c r="C9" s="44">
        <f t="shared" si="2"/>
        <v>2284.2612199999999</v>
      </c>
      <c r="D9" s="44">
        <f t="shared" si="2"/>
        <v>0</v>
      </c>
      <c r="E9" s="44">
        <f t="shared" si="2"/>
        <v>0</v>
      </c>
      <c r="F9" s="44">
        <f t="shared" si="2"/>
        <v>0</v>
      </c>
      <c r="G9" s="44">
        <f t="shared" si="2"/>
        <v>0</v>
      </c>
      <c r="H9" s="44">
        <f t="shared" si="2"/>
        <v>0</v>
      </c>
      <c r="I9" s="45">
        <f t="shared" si="3"/>
        <v>2284.2612199999999</v>
      </c>
    </row>
    <row r="10" spans="1:9" ht="15.75">
      <c r="A10" s="9" t="s">
        <v>13</v>
      </c>
      <c r="B10" s="13" t="s">
        <v>25</v>
      </c>
      <c r="C10" s="37">
        <f t="shared" si="2"/>
        <v>0</v>
      </c>
      <c r="D10" s="37">
        <f t="shared" si="2"/>
        <v>0</v>
      </c>
      <c r="E10" s="37">
        <f t="shared" si="2"/>
        <v>0</v>
      </c>
      <c r="F10" s="37">
        <f t="shared" si="2"/>
        <v>0</v>
      </c>
      <c r="G10" s="37">
        <f t="shared" si="2"/>
        <v>0</v>
      </c>
      <c r="H10" s="37">
        <f t="shared" si="2"/>
        <v>0</v>
      </c>
      <c r="I10" s="40">
        <f t="shared" si="3"/>
        <v>0</v>
      </c>
    </row>
    <row r="11" spans="1:9" ht="36.6" customHeight="1">
      <c r="A11" s="113" t="s">
        <v>110</v>
      </c>
      <c r="B11" s="113"/>
      <c r="C11" s="113"/>
      <c r="D11" s="113"/>
      <c r="E11" s="113"/>
      <c r="F11" s="113"/>
      <c r="G11" s="113"/>
      <c r="H11" s="113"/>
      <c r="I11" s="113"/>
    </row>
    <row r="12" spans="1:9" ht="144.6" customHeight="1">
      <c r="A12" s="9" t="s">
        <v>10</v>
      </c>
      <c r="B12" s="12" t="s">
        <v>76</v>
      </c>
      <c r="C12" s="26">
        <v>120.54053</v>
      </c>
      <c r="D12" s="26">
        <f>SUM(D13:D16)</f>
        <v>0</v>
      </c>
      <c r="E12" s="26">
        <f t="shared" ref="E12:H12" si="4">SUM(E13:E16)</f>
        <v>0</v>
      </c>
      <c r="F12" s="26">
        <f t="shared" si="4"/>
        <v>0</v>
      </c>
      <c r="G12" s="26">
        <f t="shared" si="4"/>
        <v>0</v>
      </c>
      <c r="H12" s="26">
        <f t="shared" si="4"/>
        <v>0</v>
      </c>
      <c r="I12" s="26">
        <f>SUM(I13:I16)</f>
        <v>120.54012</v>
      </c>
    </row>
    <row r="13" spans="1:9" ht="18" customHeight="1">
      <c r="A13" s="9" t="s">
        <v>14</v>
      </c>
      <c r="B13" s="12" t="s">
        <v>22</v>
      </c>
      <c r="C13" s="38">
        <v>1.2050000000000001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26">
        <f>SUM(C13:H13)</f>
        <v>1.2050000000000001</v>
      </c>
    </row>
    <row r="14" spans="1:9" ht="18" customHeight="1">
      <c r="A14" s="9" t="s">
        <v>16</v>
      </c>
      <c r="B14" s="12" t="s">
        <v>23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26">
        <f t="shared" ref="I14:I16" si="5">SUM(C14:H14)</f>
        <v>0</v>
      </c>
    </row>
    <row r="15" spans="1:9" ht="18" customHeight="1">
      <c r="A15" s="9" t="s">
        <v>26</v>
      </c>
      <c r="B15" s="12" t="s">
        <v>24</v>
      </c>
      <c r="C15" s="42">
        <v>119.33512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26">
        <f t="shared" si="5"/>
        <v>119.33512</v>
      </c>
    </row>
    <row r="16" spans="1:9" ht="18" customHeight="1">
      <c r="A16" s="9" t="s">
        <v>27</v>
      </c>
      <c r="B16" s="12" t="s">
        <v>25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26">
        <f t="shared" si="5"/>
        <v>0</v>
      </c>
    </row>
    <row r="17" spans="1:9" ht="145.15" customHeight="1">
      <c r="A17" s="9" t="s">
        <v>11</v>
      </c>
      <c r="B17" s="12" t="s">
        <v>77</v>
      </c>
      <c r="C17" s="7">
        <v>1249.9978799999999</v>
      </c>
      <c r="D17" s="7">
        <f>SUM(D18:D21)</f>
        <v>0</v>
      </c>
      <c r="E17" s="7">
        <f t="shared" ref="E17:H17" si="6">SUM(E18:E21)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26">
        <f>SUM(I18:I21)</f>
        <v>1249.9978700000001</v>
      </c>
    </row>
    <row r="18" spans="1:9" ht="18.600000000000001" customHeight="1">
      <c r="A18" s="9" t="s">
        <v>15</v>
      </c>
      <c r="B18" s="12" t="s">
        <v>22</v>
      </c>
      <c r="C18" s="43">
        <v>12.499969999999999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26">
        <f>SUM(C18:H18)</f>
        <v>12.499969999999999</v>
      </c>
    </row>
    <row r="19" spans="1:9" ht="18.600000000000001" customHeight="1">
      <c r="A19" s="9" t="s">
        <v>33</v>
      </c>
      <c r="B19" s="12" t="s">
        <v>23</v>
      </c>
      <c r="C19" s="43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26">
        <f t="shared" ref="I19:I21" si="7">SUM(C19:H19)</f>
        <v>0</v>
      </c>
    </row>
    <row r="20" spans="1:9" ht="18.600000000000001" customHeight="1">
      <c r="A20" s="9" t="s">
        <v>34</v>
      </c>
      <c r="B20" s="12" t="s">
        <v>24</v>
      </c>
      <c r="C20" s="43">
        <v>1237.4979000000001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26">
        <f t="shared" si="7"/>
        <v>1237.4979000000001</v>
      </c>
    </row>
    <row r="21" spans="1:9" ht="18.600000000000001" customHeight="1">
      <c r="A21" s="9" t="s">
        <v>35</v>
      </c>
      <c r="B21" s="12" t="s">
        <v>25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26">
        <f t="shared" si="7"/>
        <v>0</v>
      </c>
    </row>
    <row r="22" spans="1:9" ht="141.6" customHeight="1">
      <c r="A22" s="9" t="s">
        <v>12</v>
      </c>
      <c r="B22" s="12" t="s">
        <v>78</v>
      </c>
      <c r="C22" s="7">
        <v>421.3476</v>
      </c>
      <c r="D22" s="7">
        <f>SUM(D23:D26)</f>
        <v>0</v>
      </c>
      <c r="E22" s="7">
        <f t="shared" ref="E22:H22" si="8">SUM(E23:E26)</f>
        <v>0</v>
      </c>
      <c r="F22" s="7">
        <f t="shared" si="8"/>
        <v>0</v>
      </c>
      <c r="G22" s="7">
        <f t="shared" si="8"/>
        <v>0</v>
      </c>
      <c r="H22" s="7">
        <f t="shared" si="8"/>
        <v>0</v>
      </c>
      <c r="I22" s="26">
        <f>SUM(I23:I26)</f>
        <v>421.3476</v>
      </c>
    </row>
    <row r="23" spans="1:9" ht="19.899999999999999" customHeight="1">
      <c r="A23" s="14" t="s">
        <v>17</v>
      </c>
      <c r="B23" s="12" t="s">
        <v>22</v>
      </c>
      <c r="C23" s="38">
        <v>4.2134799999999997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26">
        <f>SUM(C23:H23)</f>
        <v>4.2134799999999997</v>
      </c>
    </row>
    <row r="24" spans="1:9" ht="19.899999999999999" customHeight="1">
      <c r="A24" s="15" t="s">
        <v>37</v>
      </c>
      <c r="B24" s="12" t="s">
        <v>23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26">
        <f t="shared" ref="I24:I26" si="9">SUM(C24:H24)</f>
        <v>0</v>
      </c>
    </row>
    <row r="25" spans="1:9" ht="19.899999999999999" customHeight="1">
      <c r="A25" s="15" t="s">
        <v>38</v>
      </c>
      <c r="B25" s="12" t="s">
        <v>24</v>
      </c>
      <c r="C25" s="42">
        <v>417.13412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26">
        <f t="shared" si="9"/>
        <v>417.13412</v>
      </c>
    </row>
    <row r="26" spans="1:9" ht="19.899999999999999" customHeight="1">
      <c r="A26" s="15" t="s">
        <v>39</v>
      </c>
      <c r="B26" s="12" t="s">
        <v>25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26">
        <f t="shared" si="9"/>
        <v>0</v>
      </c>
    </row>
    <row r="27" spans="1:9" ht="146.44999999999999" customHeight="1">
      <c r="A27" s="9" t="s">
        <v>13</v>
      </c>
      <c r="B27" s="12" t="s">
        <v>79</v>
      </c>
      <c r="C27" s="7">
        <v>97.963319999999996</v>
      </c>
      <c r="D27" s="7">
        <f>SUM(D28:D31)</f>
        <v>0</v>
      </c>
      <c r="E27" s="7">
        <f t="shared" ref="E27:H27" si="10">SUM(E28:E31)</f>
        <v>0</v>
      </c>
      <c r="F27" s="7">
        <f t="shared" si="10"/>
        <v>0</v>
      </c>
      <c r="G27" s="7">
        <f t="shared" si="10"/>
        <v>0</v>
      </c>
      <c r="H27" s="7">
        <f t="shared" si="10"/>
        <v>0</v>
      </c>
      <c r="I27" s="26">
        <f>SUM(I28:I31)</f>
        <v>97.963319999999996</v>
      </c>
    </row>
    <row r="28" spans="1:9" ht="16.899999999999999" customHeight="1">
      <c r="A28" s="15" t="s">
        <v>18</v>
      </c>
      <c r="B28" s="12" t="s">
        <v>22</v>
      </c>
      <c r="C28" s="38">
        <v>0.97963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26">
        <f>SUM(C28:H28)</f>
        <v>0.97963</v>
      </c>
    </row>
    <row r="29" spans="1:9" ht="16.899999999999999" customHeight="1">
      <c r="A29" s="15" t="s">
        <v>41</v>
      </c>
      <c r="B29" s="12" t="s">
        <v>23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26">
        <f t="shared" ref="I29:I31" si="11">SUM(C29:H29)</f>
        <v>0</v>
      </c>
    </row>
    <row r="30" spans="1:9" ht="16.899999999999999" customHeight="1">
      <c r="A30" s="15" t="s">
        <v>42</v>
      </c>
      <c r="B30" s="12" t="s">
        <v>24</v>
      </c>
      <c r="C30" s="42">
        <v>96.983689999999996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26">
        <f t="shared" si="11"/>
        <v>96.983689999999996</v>
      </c>
    </row>
    <row r="31" spans="1:9" ht="16.899999999999999" customHeight="1">
      <c r="A31" s="15" t="s">
        <v>43</v>
      </c>
      <c r="B31" s="12" t="s">
        <v>25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26">
        <f t="shared" si="11"/>
        <v>0</v>
      </c>
    </row>
    <row r="32" spans="1:9" ht="139.9" customHeight="1">
      <c r="A32" s="9" t="s">
        <v>44</v>
      </c>
      <c r="B32" s="12" t="s">
        <v>80</v>
      </c>
      <c r="C32" s="7">
        <v>417.48523999999998</v>
      </c>
      <c r="D32" s="7">
        <f>SUM(D33:D36)</f>
        <v>0</v>
      </c>
      <c r="E32" s="7">
        <f t="shared" ref="E32:H32" si="12">SUM(E33:E36)</f>
        <v>0</v>
      </c>
      <c r="F32" s="7">
        <f t="shared" si="12"/>
        <v>0</v>
      </c>
      <c r="G32" s="7">
        <f t="shared" si="12"/>
        <v>0</v>
      </c>
      <c r="H32" s="7">
        <f t="shared" si="12"/>
        <v>0</v>
      </c>
      <c r="I32" s="26">
        <f>SUM(I33:I36)</f>
        <v>417.48523999999998</v>
      </c>
    </row>
    <row r="33" spans="1:9" ht="15.75">
      <c r="A33" s="15" t="s">
        <v>46</v>
      </c>
      <c r="B33" s="12" t="s">
        <v>22</v>
      </c>
      <c r="C33" s="38">
        <v>4.1748500000000002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26">
        <f>SUM(C33:H33)</f>
        <v>4.1748500000000002</v>
      </c>
    </row>
    <row r="34" spans="1:9" ht="15.75">
      <c r="A34" s="15" t="s">
        <v>47</v>
      </c>
      <c r="B34" s="12" t="s">
        <v>23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26">
        <f t="shared" ref="I34:I36" si="13">SUM(C34:H34)</f>
        <v>0</v>
      </c>
    </row>
    <row r="35" spans="1:9" ht="15.75">
      <c r="A35" s="15" t="s">
        <v>48</v>
      </c>
      <c r="B35" s="12" t="s">
        <v>24</v>
      </c>
      <c r="C35" s="42">
        <v>413.31038999999998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26">
        <f t="shared" si="13"/>
        <v>413.31038999999998</v>
      </c>
    </row>
    <row r="36" spans="1:9" ht="15.75">
      <c r="A36" s="15" t="s">
        <v>49</v>
      </c>
      <c r="B36" s="12" t="s">
        <v>25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26">
        <f t="shared" si="13"/>
        <v>0</v>
      </c>
    </row>
  </sheetData>
  <mergeCells count="6">
    <mergeCell ref="C1:I1"/>
    <mergeCell ref="B3:B4"/>
    <mergeCell ref="C3:I3"/>
    <mergeCell ref="A11:I11"/>
    <mergeCell ref="A2:I2"/>
    <mergeCell ref="A3:A4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1 к паспорту программы</vt:lpstr>
      <vt:lpstr>прил 2 к паспорту программы</vt:lpstr>
      <vt:lpstr>приложение к паспорту муниципал</vt:lpstr>
      <vt:lpstr>Мун.проект Борщевик</vt:lpstr>
      <vt:lpstr>'прил 1 к паспорту программы'!Область_печати</vt:lpstr>
      <vt:lpstr>'прил 2 к паспорту 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2024-12-28T06:33:11Z</dcterms:modified>
</cp:coreProperties>
</file>