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18E6C983-6602-48D2-834B-23E10F74D3CF}" xr6:coauthVersionLast="47" xr6:coauthVersionMax="47" xr10:uidLastSave="{00000000-0000-0000-0000-000000000000}"/>
  <bookViews>
    <workbookView xWindow="15" yWindow="30" windowWidth="28380" windowHeight="15525" tabRatio="737" xr2:uid="{00000000-000D-0000-FFFF-FFFF00000000}"/>
  </bookViews>
  <sheets>
    <sheet name="табл.4 Паспорт МП" sheetId="1" r:id="rId1"/>
    <sheet name="Форма 2 Характеристика" sheetId="2" r:id="rId2"/>
    <sheet name="Мун.проект финансирование" sheetId="6" r:id="rId3"/>
    <sheet name="КПМ финансирвоание" sheetId="5" r:id="rId4"/>
    <sheet name="Форма 3 Перечень объектов" sheetId="3" r:id="rId5"/>
    <sheet name="Форма 4 Сведения об объектах" sheetId="4" r:id="rId6"/>
  </sheets>
  <definedNames>
    <definedName name="_Hlk176191604" localSheetId="1">'Форма 2 Характеристика'!$B$46</definedName>
  </definedNames>
  <calcPr calcId="191029"/>
</workbook>
</file>

<file path=xl/calcChain.xml><?xml version="1.0" encoding="utf-8"?>
<calcChain xmlns="http://schemas.openxmlformats.org/spreadsheetml/2006/main">
  <c r="K12" i="1" l="1"/>
  <c r="D218" i="6"/>
  <c r="D91" i="6"/>
  <c r="D92" i="6"/>
  <c r="D93" i="6"/>
  <c r="D94" i="6"/>
  <c r="D72" i="6"/>
  <c r="D73" i="6"/>
  <c r="D74" i="6"/>
  <c r="D75" i="6"/>
  <c r="F53" i="6"/>
  <c r="F54" i="6"/>
  <c r="F55" i="6"/>
  <c r="F56" i="6"/>
  <c r="J23" i="5"/>
  <c r="J322" i="6"/>
  <c r="J321" i="6"/>
  <c r="J320" i="6"/>
  <c r="J319" i="6"/>
  <c r="I318" i="6"/>
  <c r="H318" i="6"/>
  <c r="G318" i="6"/>
  <c r="F318" i="6"/>
  <c r="J318" i="6"/>
  <c r="J317" i="6"/>
  <c r="J316" i="6"/>
  <c r="J315" i="6"/>
  <c r="J314" i="6"/>
  <c r="I313" i="6"/>
  <c r="H313" i="6"/>
  <c r="G313" i="6"/>
  <c r="F313" i="6"/>
  <c r="D313" i="6"/>
  <c r="J313" i="6" s="1"/>
  <c r="J311" i="6"/>
  <c r="J310" i="6"/>
  <c r="J309" i="6"/>
  <c r="J308" i="6"/>
  <c r="I307" i="6"/>
  <c r="H307" i="6"/>
  <c r="G307" i="6"/>
  <c r="F307" i="6"/>
  <c r="D307" i="6"/>
  <c r="J307" i="6" s="1"/>
  <c r="J296" i="6"/>
  <c r="J295" i="6"/>
  <c r="J294" i="6"/>
  <c r="J293" i="6"/>
  <c r="I292" i="6"/>
  <c r="H292" i="6"/>
  <c r="G292" i="6"/>
  <c r="F292" i="6"/>
  <c r="E292" i="6"/>
  <c r="D292" i="6"/>
  <c r="J292" i="6" s="1"/>
  <c r="J290" i="6"/>
  <c r="J289" i="6"/>
  <c r="J288" i="6"/>
  <c r="J287" i="6"/>
  <c r="I286" i="6"/>
  <c r="H286" i="6"/>
  <c r="G286" i="6"/>
  <c r="F286" i="6"/>
  <c r="E286" i="6"/>
  <c r="D286" i="6"/>
  <c r="J286" i="6" s="1"/>
  <c r="D125" i="6"/>
  <c r="E120" i="6"/>
  <c r="D120" i="6"/>
  <c r="I275" i="6"/>
  <c r="H275" i="6"/>
  <c r="G275" i="6"/>
  <c r="F275" i="6"/>
  <c r="E275" i="6"/>
  <c r="D275" i="6"/>
  <c r="J275" i="6" s="1"/>
  <c r="I274" i="6"/>
  <c r="H274" i="6"/>
  <c r="G274" i="6"/>
  <c r="F274" i="6"/>
  <c r="E274" i="6"/>
  <c r="D274" i="6"/>
  <c r="J274" i="6" s="1"/>
  <c r="I273" i="6"/>
  <c r="H273" i="6"/>
  <c r="G273" i="6"/>
  <c r="F273" i="6"/>
  <c r="E273" i="6"/>
  <c r="D273" i="6"/>
  <c r="J273" i="6" s="1"/>
  <c r="I272" i="6"/>
  <c r="H272" i="6"/>
  <c r="G272" i="6"/>
  <c r="J272" i="6"/>
  <c r="I271" i="6"/>
  <c r="H271" i="6"/>
  <c r="G271" i="6"/>
  <c r="F271" i="6"/>
  <c r="E271" i="6"/>
  <c r="D271" i="6"/>
  <c r="J271" i="6" s="1"/>
  <c r="I269" i="6"/>
  <c r="H269" i="6"/>
  <c r="G269" i="6"/>
  <c r="J269" i="6"/>
  <c r="I268" i="6"/>
  <c r="H268" i="6"/>
  <c r="G268" i="6"/>
  <c r="J268" i="6"/>
  <c r="I267" i="6"/>
  <c r="H267" i="6"/>
  <c r="G267" i="6"/>
  <c r="J267" i="6"/>
  <c r="I266" i="6"/>
  <c r="H266" i="6"/>
  <c r="G266" i="6"/>
  <c r="J266" i="6"/>
  <c r="I265" i="6"/>
  <c r="H265" i="6"/>
  <c r="G265" i="6"/>
  <c r="F265" i="6"/>
  <c r="E265" i="6"/>
  <c r="D265" i="6"/>
  <c r="J265" i="6" s="1"/>
  <c r="I253" i="6"/>
  <c r="H253" i="6"/>
  <c r="G253" i="6"/>
  <c r="F253" i="6"/>
  <c r="E253" i="6"/>
  <c r="D253" i="6"/>
  <c r="J253" i="6" s="1"/>
  <c r="I252" i="6"/>
  <c r="H252" i="6"/>
  <c r="G252" i="6"/>
  <c r="F252" i="6"/>
  <c r="E252" i="6"/>
  <c r="D252" i="6"/>
  <c r="J252" i="6" s="1"/>
  <c r="I251" i="6"/>
  <c r="H251" i="6"/>
  <c r="G251" i="6"/>
  <c r="F251" i="6"/>
  <c r="E251" i="6"/>
  <c r="D251" i="6"/>
  <c r="J251" i="6" s="1"/>
  <c r="I250" i="6"/>
  <c r="H250" i="6"/>
  <c r="G250" i="6"/>
  <c r="F250" i="6"/>
  <c r="E250" i="6"/>
  <c r="D250" i="6"/>
  <c r="J250" i="6" s="1"/>
  <c r="I249" i="6"/>
  <c r="H249" i="6"/>
  <c r="G249" i="6"/>
  <c r="F249" i="6"/>
  <c r="E249" i="6"/>
  <c r="D249" i="6"/>
  <c r="J249" i="6" s="1"/>
  <c r="I247" i="6"/>
  <c r="H247" i="6"/>
  <c r="G247" i="6"/>
  <c r="F247" i="6"/>
  <c r="E247" i="6"/>
  <c r="D247" i="6"/>
  <c r="J247" i="6" s="1"/>
  <c r="I246" i="6"/>
  <c r="H246" i="6"/>
  <c r="G246" i="6"/>
  <c r="F246" i="6"/>
  <c r="E246" i="6"/>
  <c r="D246" i="6"/>
  <c r="J246" i="6" s="1"/>
  <c r="I245" i="6"/>
  <c r="H245" i="6"/>
  <c r="G245" i="6"/>
  <c r="F245" i="6"/>
  <c r="E245" i="6"/>
  <c r="D245" i="6"/>
  <c r="J245" i="6" s="1"/>
  <c r="I244" i="6"/>
  <c r="H244" i="6"/>
  <c r="G244" i="6"/>
  <c r="F244" i="6"/>
  <c r="E244" i="6"/>
  <c r="D244" i="6"/>
  <c r="J244" i="6" s="1"/>
  <c r="I243" i="6"/>
  <c r="H243" i="6"/>
  <c r="G243" i="6"/>
  <c r="F243" i="6"/>
  <c r="E243" i="6"/>
  <c r="J243" i="6"/>
  <c r="I241" i="6"/>
  <c r="H241" i="6"/>
  <c r="G241" i="6"/>
  <c r="F241" i="6"/>
  <c r="E241" i="6"/>
  <c r="D241" i="6"/>
  <c r="J241" i="6" s="1"/>
  <c r="I240" i="6"/>
  <c r="H240" i="6"/>
  <c r="G240" i="6"/>
  <c r="F240" i="6"/>
  <c r="E240" i="6"/>
  <c r="D240" i="6"/>
  <c r="J240" i="6" s="1"/>
  <c r="I239" i="6"/>
  <c r="H239" i="6"/>
  <c r="G239" i="6"/>
  <c r="F239" i="6"/>
  <c r="E239" i="6"/>
  <c r="D239" i="6"/>
  <c r="J239" i="6" s="1"/>
  <c r="I238" i="6"/>
  <c r="H238" i="6"/>
  <c r="G238" i="6"/>
  <c r="F238" i="6"/>
  <c r="E238" i="6"/>
  <c r="D238" i="6"/>
  <c r="J238" i="6" s="1"/>
  <c r="I237" i="6"/>
  <c r="H237" i="6"/>
  <c r="G237" i="6"/>
  <c r="F237" i="6"/>
  <c r="E237" i="6"/>
  <c r="J237" i="6"/>
  <c r="I218" i="6"/>
  <c r="H218" i="6"/>
  <c r="G218" i="6"/>
  <c r="F218" i="6"/>
  <c r="E218" i="6"/>
  <c r="I217" i="6"/>
  <c r="H217" i="6"/>
  <c r="G217" i="6"/>
  <c r="F217" i="6"/>
  <c r="E217" i="6"/>
  <c r="J217" i="6"/>
  <c r="I216" i="6"/>
  <c r="H216" i="6"/>
  <c r="G216" i="6"/>
  <c r="F216" i="6"/>
  <c r="E216" i="6"/>
  <c r="J216" i="6"/>
  <c r="I215" i="6"/>
  <c r="H215" i="6"/>
  <c r="G215" i="6"/>
  <c r="F215" i="6"/>
  <c r="E215" i="6"/>
  <c r="J215" i="6"/>
  <c r="I214" i="6"/>
  <c r="H214" i="6"/>
  <c r="G214" i="6"/>
  <c r="F214" i="6"/>
  <c r="E214" i="6"/>
  <c r="I212" i="6"/>
  <c r="H212" i="6"/>
  <c r="G212" i="6"/>
  <c r="F212" i="6"/>
  <c r="E212" i="6"/>
  <c r="I211" i="6"/>
  <c r="H211" i="6"/>
  <c r="G211" i="6"/>
  <c r="F211" i="6"/>
  <c r="E211" i="6"/>
  <c r="J211" i="6"/>
  <c r="I210" i="6"/>
  <c r="H210" i="6"/>
  <c r="G210" i="6"/>
  <c r="F210" i="6"/>
  <c r="E210" i="6"/>
  <c r="J210" i="6"/>
  <c r="I209" i="6"/>
  <c r="H209" i="6"/>
  <c r="G209" i="6"/>
  <c r="F209" i="6"/>
  <c r="E209" i="6"/>
  <c r="J209" i="6"/>
  <c r="I208" i="6"/>
  <c r="H208" i="6"/>
  <c r="G208" i="6"/>
  <c r="F208" i="6"/>
  <c r="E208" i="6"/>
  <c r="E111" i="1"/>
  <c r="K16" i="1"/>
  <c r="K17" i="1"/>
  <c r="K18" i="1"/>
  <c r="K19" i="1"/>
  <c r="K20" i="1"/>
  <c r="K21" i="1"/>
  <c r="K23" i="1"/>
  <c r="K24" i="1"/>
  <c r="K25" i="1"/>
  <c r="K26" i="1"/>
  <c r="K28" i="1"/>
  <c r="K29" i="1"/>
  <c r="K30" i="1"/>
  <c r="K31" i="1"/>
  <c r="K33" i="1"/>
  <c r="K34" i="1"/>
  <c r="K35" i="1"/>
  <c r="K36" i="1"/>
  <c r="K38" i="1"/>
  <c r="K39" i="1"/>
  <c r="K40" i="1"/>
  <c r="K41" i="1"/>
  <c r="K43" i="1"/>
  <c r="K44" i="1"/>
  <c r="K45" i="1"/>
  <c r="K46" i="1"/>
  <c r="K54" i="1"/>
  <c r="K55" i="1"/>
  <c r="K56" i="1"/>
  <c r="K57" i="1"/>
  <c r="K59" i="1"/>
  <c r="K60" i="1"/>
  <c r="K61" i="1"/>
  <c r="K62" i="1"/>
  <c r="K64" i="1"/>
  <c r="K65" i="1"/>
  <c r="K66" i="1"/>
  <c r="K67" i="1"/>
  <c r="K69" i="1"/>
  <c r="K70" i="1"/>
  <c r="K71" i="1"/>
  <c r="K72" i="1"/>
  <c r="K74" i="1"/>
  <c r="K75" i="1"/>
  <c r="K76" i="1"/>
  <c r="K77" i="1"/>
  <c r="K102" i="1"/>
  <c r="K103" i="1"/>
  <c r="K104" i="1"/>
  <c r="K105" i="1"/>
  <c r="K107" i="1"/>
  <c r="K108" i="1"/>
  <c r="K109" i="1"/>
  <c r="K110" i="1"/>
  <c r="K112" i="1"/>
  <c r="K113" i="1"/>
  <c r="K114" i="1"/>
  <c r="K115" i="1"/>
  <c r="K117" i="1"/>
  <c r="K118" i="1"/>
  <c r="K119" i="1"/>
  <c r="K120" i="1"/>
  <c r="E188" i="6" l="1"/>
  <c r="F188" i="6"/>
  <c r="G188" i="6"/>
  <c r="H188" i="6"/>
  <c r="I188" i="6"/>
  <c r="E187" i="6"/>
  <c r="F187" i="6"/>
  <c r="G187" i="6"/>
  <c r="H187" i="6"/>
  <c r="I187" i="6"/>
  <c r="E186" i="6"/>
  <c r="F186" i="6"/>
  <c r="G186" i="6"/>
  <c r="H186" i="6"/>
  <c r="I186" i="6"/>
  <c r="E185" i="6"/>
  <c r="F185" i="6"/>
  <c r="G185" i="6"/>
  <c r="H185" i="6"/>
  <c r="I185" i="6"/>
  <c r="D188" i="6"/>
  <c r="E146" i="6"/>
  <c r="D187" i="6" l="1"/>
  <c r="D186" i="6" s="1"/>
  <c r="D185" i="6" s="1"/>
  <c r="J7" i="1"/>
  <c r="I7" i="1"/>
  <c r="H7" i="1"/>
  <c r="K7" i="1" l="1"/>
  <c r="J26" i="5"/>
  <c r="J25" i="5"/>
  <c r="D13" i="5"/>
  <c r="E13" i="5"/>
  <c r="F13" i="5"/>
  <c r="G13" i="5"/>
  <c r="H13" i="5"/>
  <c r="I13" i="5"/>
  <c r="J13" i="5"/>
  <c r="J14" i="5"/>
  <c r="J15" i="5"/>
  <c r="J16" i="5"/>
  <c r="J17" i="5"/>
  <c r="G18" i="5"/>
  <c r="H18" i="5"/>
  <c r="I18" i="5"/>
  <c r="J18" i="5"/>
  <c r="J19" i="5"/>
  <c r="J20" i="5"/>
  <c r="J21" i="5"/>
  <c r="J22" i="5"/>
  <c r="J188" i="6"/>
  <c r="J187" i="6"/>
  <c r="J186" i="6"/>
  <c r="J185" i="6"/>
  <c r="I184" i="6"/>
  <c r="I182" i="6" s="1"/>
  <c r="I181" i="6" s="1"/>
  <c r="I180" i="6" s="1"/>
  <c r="I179" i="6" s="1"/>
  <c r="H184" i="6"/>
  <c r="H182" i="6" s="1"/>
  <c r="H181" i="6" s="1"/>
  <c r="H180" i="6" s="1"/>
  <c r="H179" i="6" s="1"/>
  <c r="G184" i="6"/>
  <c r="G182" i="6" s="1"/>
  <c r="G181" i="6" s="1"/>
  <c r="G180" i="6" s="1"/>
  <c r="G179" i="6" s="1"/>
  <c r="F184" i="6"/>
  <c r="F182" i="6" s="1"/>
  <c r="F181" i="6" s="1"/>
  <c r="F180" i="6" s="1"/>
  <c r="F179" i="6" s="1"/>
  <c r="E184" i="6"/>
  <c r="E182" i="6" s="1"/>
  <c r="E181" i="6" s="1"/>
  <c r="E180" i="6" s="1"/>
  <c r="E179" i="6" s="1"/>
  <c r="I178" i="6"/>
  <c r="H178" i="6"/>
  <c r="G178" i="6"/>
  <c r="F178" i="6"/>
  <c r="E178" i="6"/>
  <c r="J169" i="6"/>
  <c r="J168" i="6"/>
  <c r="J167" i="6"/>
  <c r="J166" i="6"/>
  <c r="I165" i="6"/>
  <c r="H165" i="6"/>
  <c r="G165" i="6"/>
  <c r="F165" i="6"/>
  <c r="E165" i="6"/>
  <c r="D165" i="6"/>
  <c r="J165" i="6" s="1"/>
  <c r="J163" i="6"/>
  <c r="J162" i="6"/>
  <c r="J161" i="6"/>
  <c r="J160" i="6"/>
  <c r="I159" i="6"/>
  <c r="H159" i="6"/>
  <c r="G159" i="6"/>
  <c r="D159" i="6"/>
  <c r="J159" i="6" s="1"/>
  <c r="J150" i="6"/>
  <c r="J149" i="6"/>
  <c r="J148" i="6"/>
  <c r="J147" i="6"/>
  <c r="I146" i="6"/>
  <c r="I144" i="6" s="1"/>
  <c r="I143" i="6" s="1"/>
  <c r="I142" i="6" s="1"/>
  <c r="I141" i="6" s="1"/>
  <c r="H146" i="6"/>
  <c r="H144" i="6" s="1"/>
  <c r="H143" i="6" s="1"/>
  <c r="H142" i="6" s="1"/>
  <c r="H141" i="6" s="1"/>
  <c r="G146" i="6"/>
  <c r="G144" i="6" s="1"/>
  <c r="G143" i="6" s="1"/>
  <c r="G142" i="6" s="1"/>
  <c r="G141" i="6" s="1"/>
  <c r="F146" i="6"/>
  <c r="F144" i="6" s="1"/>
  <c r="F143" i="6" s="1"/>
  <c r="F142" i="6" s="1"/>
  <c r="F141" i="6" s="1"/>
  <c r="J146" i="6"/>
  <c r="J144" i="6"/>
  <c r="J143" i="6"/>
  <c r="J142" i="6"/>
  <c r="J141" i="6"/>
  <c r="I140" i="6"/>
  <c r="I120" i="6" s="1"/>
  <c r="H140" i="6"/>
  <c r="H120" i="6" s="1"/>
  <c r="G140" i="6"/>
  <c r="G120" i="6" s="1"/>
  <c r="F140" i="6"/>
  <c r="J140" i="6"/>
  <c r="E109" i="6"/>
  <c r="D109" i="6"/>
  <c r="E115" i="6"/>
  <c r="D115" i="6"/>
  <c r="J94" i="6"/>
  <c r="J93" i="6"/>
  <c r="J92" i="6"/>
  <c r="J91" i="6"/>
  <c r="I90" i="6"/>
  <c r="H90" i="6"/>
  <c r="G90" i="6"/>
  <c r="F90" i="6"/>
  <c r="E90" i="6"/>
  <c r="D90" i="6"/>
  <c r="J90" i="6" s="1"/>
  <c r="J88" i="6"/>
  <c r="J87" i="6"/>
  <c r="J86" i="6"/>
  <c r="J85" i="6"/>
  <c r="I84" i="6"/>
  <c r="H84" i="6"/>
  <c r="G84" i="6"/>
  <c r="F84" i="6"/>
  <c r="E84" i="6"/>
  <c r="D84" i="6"/>
  <c r="J84" i="6" s="1"/>
  <c r="J75" i="6"/>
  <c r="J74" i="6"/>
  <c r="J73" i="6"/>
  <c r="J72" i="6"/>
  <c r="I71" i="6"/>
  <c r="H71" i="6"/>
  <c r="G71" i="6"/>
  <c r="F71" i="6"/>
  <c r="E71" i="6"/>
  <c r="D71" i="6"/>
  <c r="J71" i="6" s="1"/>
  <c r="J69" i="6"/>
  <c r="J68" i="6"/>
  <c r="J67" i="6"/>
  <c r="J66" i="6"/>
  <c r="I65" i="6"/>
  <c r="H65" i="6"/>
  <c r="G65" i="6"/>
  <c r="F65" i="6"/>
  <c r="E65" i="6"/>
  <c r="D65" i="6"/>
  <c r="J65" i="6" s="1"/>
  <c r="D52" i="6"/>
  <c r="J56" i="6"/>
  <c r="J55" i="6"/>
  <c r="J54" i="6"/>
  <c r="J53" i="6"/>
  <c r="I52" i="6"/>
  <c r="H52" i="6"/>
  <c r="G52" i="6"/>
  <c r="F52" i="6"/>
  <c r="E52" i="6"/>
  <c r="J52" i="6"/>
  <c r="J50" i="6"/>
  <c r="J49" i="6"/>
  <c r="J48" i="6"/>
  <c r="J47" i="6"/>
  <c r="I46" i="6"/>
  <c r="H46" i="6"/>
  <c r="G46" i="6"/>
  <c r="F46" i="6"/>
  <c r="E46" i="6"/>
  <c r="D46" i="6"/>
  <c r="J46" i="6" s="1"/>
  <c r="J37" i="6"/>
  <c r="J36" i="6"/>
  <c r="J35" i="6"/>
  <c r="J34" i="6"/>
  <c r="I33" i="6"/>
  <c r="H33" i="6"/>
  <c r="G33" i="6"/>
  <c r="F33" i="6"/>
  <c r="E33" i="6"/>
  <c r="J33" i="6"/>
  <c r="J31" i="6"/>
  <c r="J30" i="6"/>
  <c r="J29" i="6"/>
  <c r="J28" i="6"/>
  <c r="I27" i="6"/>
  <c r="H27" i="6"/>
  <c r="G27" i="6"/>
  <c r="F27" i="6"/>
  <c r="E27" i="6"/>
  <c r="J27" i="6"/>
  <c r="H116" i="1"/>
  <c r="F58" i="1"/>
  <c r="G58" i="1"/>
  <c r="K58" i="1"/>
  <c r="F32" i="1"/>
  <c r="J116" i="1"/>
  <c r="I116" i="1"/>
  <c r="E73" i="1"/>
  <c r="F73" i="1"/>
  <c r="G73" i="1"/>
  <c r="H73" i="1"/>
  <c r="I73" i="1"/>
  <c r="J73" i="1"/>
  <c r="J111" i="1"/>
  <c r="I111" i="1"/>
  <c r="H111" i="1"/>
  <c r="G111" i="1"/>
  <c r="F111" i="1"/>
  <c r="K111" i="1"/>
  <c r="J106" i="1"/>
  <c r="I106" i="1"/>
  <c r="H106" i="1"/>
  <c r="G106" i="1"/>
  <c r="F106" i="1"/>
  <c r="E106" i="1"/>
  <c r="K106" i="1" s="1"/>
  <c r="J101" i="1"/>
  <c r="I101" i="1"/>
  <c r="H101" i="1"/>
  <c r="G101" i="1"/>
  <c r="F101" i="1"/>
  <c r="E101" i="1"/>
  <c r="K101" i="1" s="1"/>
  <c r="J68" i="1"/>
  <c r="I68" i="1"/>
  <c r="H68" i="1"/>
  <c r="G68" i="1"/>
  <c r="F68" i="1"/>
  <c r="E68" i="1"/>
  <c r="K68" i="1" s="1"/>
  <c r="I14" i="6"/>
  <c r="I12" i="6" s="1"/>
  <c r="I11" i="6" s="1"/>
  <c r="I10" i="6" s="1"/>
  <c r="I9" i="6" s="1"/>
  <c r="H14" i="6"/>
  <c r="H12" i="6" s="1"/>
  <c r="H11" i="6" s="1"/>
  <c r="H10" i="6" s="1"/>
  <c r="H9" i="6" s="1"/>
  <c r="G14" i="6"/>
  <c r="G12" i="6" s="1"/>
  <c r="G11" i="6" s="1"/>
  <c r="G10" i="6" s="1"/>
  <c r="G9" i="6" s="1"/>
  <c r="F14" i="6"/>
  <c r="F12" i="6" s="1"/>
  <c r="F11" i="6" s="1"/>
  <c r="F10" i="6" s="1"/>
  <c r="F9" i="6" s="1"/>
  <c r="E14" i="6"/>
  <c r="E12" i="6" s="1"/>
  <c r="E11" i="6" s="1"/>
  <c r="E10" i="6" s="1"/>
  <c r="E9" i="6" s="1"/>
  <c r="D14" i="6"/>
  <c r="E8" i="6"/>
  <c r="F8" i="6"/>
  <c r="G8" i="6"/>
  <c r="H8" i="6"/>
  <c r="I8" i="6"/>
  <c r="D8" i="6"/>
  <c r="J15" i="6"/>
  <c r="J16" i="6"/>
  <c r="J17" i="6"/>
  <c r="J18" i="6"/>
  <c r="J9" i="6"/>
  <c r="J10" i="6"/>
  <c r="J11" i="6"/>
  <c r="J12" i="6"/>
  <c r="J9" i="5"/>
  <c r="J10" i="5"/>
  <c r="J11" i="5"/>
  <c r="J12" i="5"/>
  <c r="E8" i="5"/>
  <c r="F8" i="5"/>
  <c r="G8" i="5"/>
  <c r="H8" i="5"/>
  <c r="I8" i="5"/>
  <c r="D8" i="5"/>
  <c r="J8" i="5" s="1"/>
  <c r="E10" i="4"/>
  <c r="E11" i="4"/>
  <c r="E12" i="4"/>
  <c r="E13" i="4"/>
  <c r="E9" i="4"/>
  <c r="N18" i="3"/>
  <c r="N19" i="3"/>
  <c r="N17" i="3"/>
  <c r="N14" i="3"/>
  <c r="N15" i="3"/>
  <c r="N13" i="3"/>
  <c r="N9" i="3"/>
  <c r="N10" i="3"/>
  <c r="N11" i="3"/>
  <c r="N8" i="3"/>
  <c r="J27" i="1"/>
  <c r="I27" i="1"/>
  <c r="H27" i="1"/>
  <c r="G27" i="1"/>
  <c r="F27" i="1"/>
  <c r="E27" i="1"/>
  <c r="K27" i="1" s="1"/>
  <c r="J37" i="1"/>
  <c r="I37" i="1"/>
  <c r="H37" i="1"/>
  <c r="G37" i="1"/>
  <c r="F37" i="1"/>
  <c r="E37" i="1"/>
  <c r="K37" i="1" s="1"/>
  <c r="G53" i="1"/>
  <c r="G52" i="1" s="1"/>
  <c r="H53" i="1"/>
  <c r="H52" i="1" s="1"/>
  <c r="I53" i="1"/>
  <c r="J53" i="1"/>
  <c r="J63" i="1"/>
  <c r="I63" i="1"/>
  <c r="H63" i="1"/>
  <c r="G63" i="1"/>
  <c r="F63" i="1"/>
  <c r="E63" i="1"/>
  <c r="K63" i="1" s="1"/>
  <c r="J42" i="1"/>
  <c r="I42" i="1"/>
  <c r="H42" i="1"/>
  <c r="G42" i="1"/>
  <c r="F42" i="1"/>
  <c r="E42" i="1"/>
  <c r="J32" i="1"/>
  <c r="I32" i="1"/>
  <c r="H32" i="1"/>
  <c r="G32" i="1"/>
  <c r="E32" i="1"/>
  <c r="K32" i="1" s="1"/>
  <c r="E22" i="1"/>
  <c r="K22" i="1" s="1"/>
  <c r="K42" i="1" l="1"/>
  <c r="K52" i="1"/>
  <c r="K53" i="1"/>
  <c r="K73" i="1"/>
  <c r="K116" i="1"/>
  <c r="J24" i="5"/>
  <c r="J184" i="6"/>
  <c r="J14" i="6"/>
  <c r="J8" i="6"/>
  <c r="J182" i="6" l="1"/>
  <c r="J181" i="6" l="1"/>
  <c r="F120" i="6" l="1"/>
  <c r="J120" i="6" s="1"/>
  <c r="J180" i="6"/>
  <c r="J179" i="6" l="1"/>
  <c r="J178" i="6"/>
  <c r="H115" i="6"/>
  <c r="H109" i="6" s="1"/>
  <c r="H107" i="6" s="1"/>
  <c r="H106" i="6" s="1"/>
  <c r="H105" i="6" s="1"/>
  <c r="H104" i="6" s="1"/>
  <c r="H103" i="6" s="1"/>
  <c r="G115" i="6"/>
  <c r="G109" i="6" s="1"/>
  <c r="G107" i="6" s="1"/>
  <c r="G106" i="6" s="1"/>
  <c r="G105" i="6" s="1"/>
  <c r="G104" i="6" s="1"/>
  <c r="G103" i="6" s="1"/>
  <c r="F115" i="6"/>
  <c r="I115" i="6" l="1"/>
  <c r="J115" i="6" l="1"/>
  <c r="F109" i="6" l="1"/>
  <c r="F107" i="6" l="1"/>
  <c r="I109" i="6" l="1"/>
  <c r="F106" i="6"/>
  <c r="I107" i="6" l="1"/>
  <c r="J109" i="6"/>
  <c r="F105" i="6"/>
  <c r="I106" i="6" l="1"/>
  <c r="J107" i="6"/>
  <c r="F104" i="6"/>
  <c r="I105" i="6" l="1"/>
  <c r="J106" i="6"/>
  <c r="F103" i="6"/>
  <c r="I104" i="6" l="1"/>
  <c r="J105" i="6"/>
  <c r="I103" i="6" l="1"/>
  <c r="J103" i="6" s="1"/>
  <c r="J104" i="6"/>
  <c r="J218" i="6"/>
  <c r="D214" i="6"/>
  <c r="J214" i="6" s="1"/>
  <c r="D208" i="6"/>
  <c r="J208" i="6" s="1"/>
  <c r="J212" i="6"/>
</calcChain>
</file>

<file path=xl/sharedStrings.xml><?xml version="1.0" encoding="utf-8"?>
<sst xmlns="http://schemas.openxmlformats.org/spreadsheetml/2006/main" count="823" uniqueCount="303">
  <si>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</si>
  <si>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</si>
  <si>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</si>
  <si>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</si>
  <si>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...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</si>
  <si>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</si>
  <si>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</si>
  <si>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</si>
  <si>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</si>
  <si>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</si>
  <si>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</si>
  <si>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</si>
  <si>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Форма 2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</si>
  <si>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</si>
  <si>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</si>
  <si>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>Характеристика направления расходов &lt;10&gt;</t>
  </si>
  <si>
    <t>Объем финансового обеспечения по годам &lt;11&gt;, тыс. руб.</t>
  </si>
  <si>
    <t>Муниципальный проект "Наименование"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</si>
  <si>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</si>
  <si>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</si>
  <si>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</si>
  <si>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</si>
  <si>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</si>
  <si>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</si>
  <si>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</si>
  <si>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</si>
  <si>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Ведомственный проект "Наименование"</t>
  </si>
  <si>
    <t xml:space="preserve">Форма 3 </t>
  </si>
  <si>
    <t>Наименование структурного элемента муниципальной программы (комплексной программы), объекта</t>
  </si>
  <si>
    <t>Вид работ, проводимых в отношении объекта &lt;12&gt;</t>
  </si>
  <si>
    <t>Мощность объекта</t>
  </si>
  <si>
    <t>Срок ввода в эксплуатацию/ приобретения объекта (год)</t>
  </si>
  <si>
    <t>Объемы финансового обеспечения по годам &lt;13&gt;, тыс. руб.</t>
  </si>
  <si>
    <t>единица измерения (по ОКЕИ)</t>
  </si>
  <si>
    <t>значение</t>
  </si>
  <si>
    <t>Всего, в том числе:</t>
  </si>
  <si>
    <t>X</t>
  </si>
  <si>
    <t>бюджет округа</t>
  </si>
  <si>
    <t>федеральный бюджет</t>
  </si>
  <si>
    <t>областной бюджет</t>
  </si>
  <si>
    <t>5.N</t>
  </si>
  <si>
    <t>6.N</t>
  </si>
  <si>
    <t>M</t>
  </si>
  <si>
    <t>Количество объектов по годам ввода в эксплуатацию/приобретения, единиц</t>
  </si>
  <si>
    <t>&lt;12&gt; Указывается один из видов работ: строительство, реконструкция/реконструкция с элементами реставрации, приобретение.</t>
  </si>
  <si>
    <t>&lt;13&gt; Указываются конкретные годы периода реализации муниципальной программы (комплексной программы).</t>
  </si>
  <si>
    <t>ПЕРЕЧЕНЬ
объектов, в отношении которых в рамках муниципальной программы (комплексной программы) планируются строительство, реконструкция, в том числе с элементами реставрации, или приобретение</t>
  </si>
  <si>
    <t>5.1</t>
  </si>
  <si>
    <t>"наименование объекта 1"</t>
  </si>
  <si>
    <t>"наименование объекта N"</t>
  </si>
  <si>
    <t>""наименование объекта 1"</t>
  </si>
  <si>
    <t>Форма 4</t>
  </si>
  <si>
    <t>Наименование структурного элемента муниципальной программы (комплексной программы), объекта закупки</t>
  </si>
  <si>
    <t>Предельный срок осуществления закупки</t>
  </si>
  <si>
    <t xml:space="preserve">Объем средств на оплату результатов выполненных работ, оказанных услуг, тыс. руб. </t>
  </si>
  <si>
    <t>в том числе &lt;14&gt;</t>
  </si>
  <si>
    <t>Муниципальная (комплексная) программа, всего</t>
  </si>
  <si>
    <t>Структурный элемент «Наименование»</t>
  </si>
  <si>
    <t>«наименование объекта закупки»</t>
  </si>
  <si>
    <t>1.1.n</t>
  </si>
  <si>
    <t>&lt;14&gt; Указываются конкретные годы периода реализации муниципальной программы (комплексной программы).</t>
  </si>
  <si>
    <t>СВЕДЕНИЯ
об объектах муниципальных контрактов на выполнение работ, оказание услуг для обеспечения муниципальных нужд, превышающих срок действия утвержденных лимитов бюджетных обязательств, в целях реализации муниципальной программы (комплексной программы)</t>
  </si>
  <si>
    <t>4. Финансовое обеспечение комплекса процессных мероприятий</t>
  </si>
  <si>
    <t>Объем финансового обеспечения по годам &lt;23&gt;, тыс. рублей</t>
  </si>
  <si>
    <t>Наименование мероприятия/источника финансового обеспечения &lt;22&gt;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</si>
  <si>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</si>
  <si>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</si>
  <si>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</si>
  <si>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</si>
  <si>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</si>
  <si>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</si>
  <si>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</si>
  <si>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</si>
  <si>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</si>
  <si>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</si>
  <si>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 xml:space="preserve">Управление образования </t>
  </si>
  <si>
    <t xml:space="preserve">Управление культуры, спорта, молодежной политики и туризма </t>
  </si>
  <si>
    <t>Созданы агроклассы и (или) лесные классы</t>
  </si>
  <si>
    <t>Обеспечено получение бесплатного горячего питания обучающимися, получающими начальное общее образование в государственных и муниципальных образовательных организациях</t>
  </si>
  <si>
    <t>Проведение капитального ремонта зданий и (или) помещений муниципальных общеобразовательных  организаций</t>
  </si>
  <si>
    <t>2.1</t>
  </si>
  <si>
    <t>3.1</t>
  </si>
  <si>
    <t>4.1</t>
  </si>
  <si>
    <t>6.1</t>
  </si>
  <si>
    <t>Осуществление текущей деятельности</t>
  </si>
  <si>
    <t xml:space="preserve">Обеспечено выполнение функций Управления образования </t>
  </si>
  <si>
    <t>Расходы на обеспечение функций муниципальных  органов</t>
  </si>
  <si>
    <t>Организованы школьные музеи в общеобразовательных организациях муниципальных образований области</t>
  </si>
  <si>
    <t xml:space="preserve">Софинансирование расходных обязательств муниципальных образований по приобретению оборудования для школьных музеев </t>
  </si>
  <si>
    <t>Предоставление субсидий, иных межбюджетных трансфертов местным бюджетам</t>
  </si>
  <si>
    <t>1</t>
  </si>
  <si>
    <t>1.1.</t>
  </si>
  <si>
    <t>Реализована дополнительная общеобразовательная программа по виду спорта «Самбо»</t>
  </si>
  <si>
    <t>Софинансирование расходных обязательств муниципальных образований на реализацию дополнительных общеразвивающих программ по виду спорта «Самбо»</t>
  </si>
  <si>
    <t>Результат: Реализована дополнительная общеобразовательная программа по виду спорта «Самбо»</t>
  </si>
  <si>
    <t>3. Муниципальный проект "Создание агро и (или) лесных классов"</t>
  </si>
  <si>
    <t>Результат: Созданы агроклассы и (или) лесные классы</t>
  </si>
  <si>
    <t>Софинансирование расходных обязательств муниципальных образований на проведение мероприятий по созданию агроклассов и (или) лесных классов в общеобразовательных организациях области</t>
  </si>
  <si>
    <t>4. Муниципальный проект "Обеспечение питанием детей с ограниченными возможностями здоровья"</t>
  </si>
  <si>
    <t xml:space="preserve">Обеспечено получение двухразового питания или выплачена денежная компенсация на питание обучающихся с ограниченными возможностями здоровья </t>
  </si>
  <si>
    <t>Софинансирование расходных обязательств муниципальных образований на обеспечение питанием обучающихся с ограниченными возможностями здоровья</t>
  </si>
  <si>
    <t>Обеспечено получение двухразового питания или выплачена денежная компенсация на питание обучающихся с ограниченными возможностями здоровья</t>
  </si>
  <si>
    <t>Результат: Обеспечено получение бесплатного горячего питания обучающимися, получающими начальное общее образование в государственных и муниципальных образовательных организациях</t>
  </si>
  <si>
    <t>Софинансирование расходных обязательств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</si>
  <si>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</t>
  </si>
  <si>
    <t xml:space="preserve">Обеспечена деятельность казенного учреждения </t>
  </si>
  <si>
    <t>Объем финансового обеспечения по годам, тыс. руб.</t>
  </si>
  <si>
    <t>Комплекс процессных мероприятий «Обеспечение деятельности казенного учреждения"</t>
  </si>
  <si>
    <t>5. Муниципальный проект "Горячее питание"</t>
  </si>
  <si>
    <t xml:space="preserve">Софинансирование расходных обязательств муниципальных образований на реализацию мероприятий по модернизации школьных систем образования </t>
  </si>
  <si>
    <t>6.2</t>
  </si>
  <si>
    <t>В 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объ-единениями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</si>
  <si>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</si>
  <si>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бюджетным учреждениям</t>
  </si>
  <si>
    <t>проведены мероприятия по организации каникулярного отдыха</t>
  </si>
  <si>
    <t xml:space="preserve">Обеспечено предоставление мер социальной поддержки </t>
  </si>
  <si>
    <t>Субвенции</t>
  </si>
  <si>
    <t>всего:</t>
  </si>
  <si>
    <t xml:space="preserve">Результат:  Обеспечена деятельность казенного учреждения </t>
  </si>
  <si>
    <t>7.1</t>
  </si>
  <si>
    <t>8.1</t>
  </si>
  <si>
    <t>9.1</t>
  </si>
  <si>
    <t>1.5</t>
  </si>
  <si>
    <t>2</t>
  </si>
  <si>
    <t xml:space="preserve">Обеспечение деятельности казенного учреждения </t>
  </si>
  <si>
    <t>Результат: Организованы школьные музеи в общеобразовательных организациях муниципальных образований области</t>
  </si>
  <si>
    <t>«Организованы школьные музеи в общеобразовательных организациях муниципальных образований области»</t>
  </si>
  <si>
    <t>Задача проекта: обучающиеся с ограниченными возможностями здоровья, обучающихся по адаптированным общеобразовательным программам, в муниципальных образовательных организациях, получили  двухразовое бесплатное питание, либо денежную компенсацию</t>
  </si>
  <si>
    <t>Результат: Обеспечено получение двухразового питания или выплачена денежная компенсация на питание обучающихся с ограниченными возможностями здоровья</t>
  </si>
  <si>
    <t>2.1.1</t>
  </si>
  <si>
    <t>2.1.2</t>
  </si>
  <si>
    <t>2.1.3</t>
  </si>
  <si>
    <t>2.1.4</t>
  </si>
  <si>
    <t>3</t>
  </si>
  <si>
    <t>4</t>
  </si>
  <si>
    <t>Комплекс процессных мероприятий "Обеспечение деятельности казенного учреждения", всего,
в том числе:</t>
  </si>
  <si>
    <t>Предоставление субсидий бюджетам муниципальных районов, муниципальных и городских округов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дополнительного образования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Федерации), в части проведения мероприятий по реализации дополнительных общеразвивающих программ по виду спорта «Самбо»</t>
  </si>
  <si>
    <t>Предоставление субсидий бюджетам муниципальных районов, муниципальных и городских округов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в части приобретения для лесных классов, агроклассов практико-ориентированного оборудования, используемого в сельском и лесном хозяйстве, проведения мероприятий по реализации дополнительных общеразвивающих программ в агроклассах и лесных классах</t>
  </si>
  <si>
    <t>Субсидии предоставляются в соответствии с Правилами предоставления и распределения субсидий бюджетам муниципальных образований области на реализацию мероприятий по модернизации школьных систем образования</t>
  </si>
  <si>
    <t>Предоставление субсидий бюджетам муниципальных районов, муниципальных и городских округов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организации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Федерации), созданию условий для осуществления присмотра и ухода за детьми, содержания детей в муниципальных образовательных организациях, а также осуществлению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здоровья, в части реализации мероприятий по оснащению зданий муниципальных общеобразовательных организаций (расходы, предусмотренные на софинансирование субсидий, в том числе из федерального бюджета)</t>
  </si>
  <si>
    <t xml:space="preserve">Предоставление субсидий бюджетам муниципальных районов, муниципальных и городских округов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в части приобретения оборудования для школьных музеев </t>
  </si>
  <si>
    <t>Субсидии предоставляются в соответствии с Правилами предоставления и распределения субсидий бюджетам муниципальных образований на реализацию мероприятий по организации школьных музеев</t>
  </si>
  <si>
    <t>Субсидии предоставляются в соответствии с Правилами предоставления и распределения субсидий бюджетам муниципальных образований на реализацию дополнительных общеразвивающих программ по виду спорта «Самбо»</t>
  </si>
  <si>
    <t>Субсидии предоставляются в соответствии с Правилами предоставления и распределения субсидий бюджетам муниципальных образований на проведение мероприятий  по созданию агроклассов и (или) лесных классов в общеобразовательных организациях области</t>
  </si>
  <si>
    <t>Предоставление субсидий бюджетам муниципальных районов, муниципальных 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
в части организации бесплатного горячего питания обучающихся, получающих началь-ное общее образование в муниципальных образовательных организациях. 
Субсидии предоставляются в соответствии с Правилами предоставления и распределения субсидий бюджетам муниципальных образо-ваний области на организацию бесплатного горячего питания обучающихся, получающих начальное общее образования в муниципаль-ных образовательных организациях</t>
  </si>
  <si>
    <t>Предоставление субсидий на иные цели государственным общеобразовательным организациям</t>
  </si>
  <si>
    <t>Предоставление субсидий бюджетам муниципальных районов, муниципальных 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организации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Федерации), созданию условий для осуществления присмотра и ухода за детьми, содержания детей в муниципальных образовательных организациях, а также осуществлению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здоровья, в части реализации мероприятий по капитальному ремонту зданий общеобразовательных организаций (расходы, предусмотренные на софинансирование субсидий, в том числе из федерального бюджета)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</si>
  <si>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"Развитие образования в Сокольском муниципальном округе"</t>
  </si>
  <si>
    <t>4. Финансовое обеспечение муниципальной программы "Развитие образования в Сокольском муниципальном округе"</t>
  </si>
  <si>
    <t>Получение бесплатного горячего питания обучающимися, получающими начальное общее образование в государственных и муниципальных образовательных организациях</t>
  </si>
  <si>
    <t>4. Финансовое обеспечение реализации проекта "Реализована дополнительная общеобразовательная программа по виду спорта «Самбо»</t>
  </si>
  <si>
    <t xml:space="preserve">4. Финансовое обеспечение реализации проекта "Создание агро и (или) лесных классов" </t>
  </si>
  <si>
    <t>обеспечена реализация дополнительной общеразвивающей программы «Самбо»</t>
  </si>
  <si>
    <t>реализованы мероприятия по созданию и функционированию агроклассов и (или) лесных классов в общеобразовательных организациях</t>
  </si>
  <si>
    <t xml:space="preserve">4. Финансовое обеспечение реализации проекта " Обеспечение питанием детей с ограниченными возможностями здоровья" </t>
  </si>
  <si>
    <t>обучающиеся с ограниченными возможностями здоровья, обучающихся по адаптированным общеобразовательным программам, в муниципальных образовательных организациях, получили двухразовое бесплатное питание, либо денежную компенсацию</t>
  </si>
  <si>
    <t xml:space="preserve">4. Финансовое обеспечение реализации проекта "Горячее питание" </t>
  </si>
  <si>
    <t>Реализованы мероприятия по модернизации школьных систем образования (оснащение отремонтированных зданий и помещений общеобразовательных организаций)</t>
  </si>
  <si>
    <t xml:space="preserve">Обеспечена деятельность советников директора по воспитанию и взаимодействию с детскими общественными объединениями и общественными организациями </t>
  </si>
  <si>
    <t xml:space="preserve">Приложение к паспорту комплекса процессных мероприятий </t>
  </si>
  <si>
    <t>2. Муниципальный проект "Реализация дополнительных общеразвивающих программ по видам спорта "Самбо"</t>
  </si>
  <si>
    <t>4. Финансовое обеспечение реализации проекта "Школьные музеи"</t>
  </si>
  <si>
    <t>Задача проекта: реализация мероприятий по созданию школьных музеев</t>
  </si>
  <si>
    <t xml:space="preserve">Задача проекта: обеспечение реализации дополнительной общеразвивающей программы «Самбо» </t>
  </si>
  <si>
    <t>Задача проекта: реализация мероприятий по созданию и функционированию агроклассов (или) лесных классов в общеобразовательных организациях</t>
  </si>
  <si>
    <t>Задача проекта: осуществление организации бесплатного горячего питания обучающимся, получающим начальное общее образование в общеобразовательных организациях</t>
  </si>
  <si>
    <t>Задача проекта: обеспечение деятельности советников директора по воспитанию и взаимодействию с детскими общественными объединениями и общественными организациями</t>
  </si>
  <si>
    <t>Задача проекта: обеспечение современными условиями полноценного и безопасного отдыха детей</t>
  </si>
  <si>
    <t xml:space="preserve">Приложение 1 к паспорту муниципальногог проекта </t>
  </si>
  <si>
    <t xml:space="preserve">Приложение 2 к паспорту муниципального проекта </t>
  </si>
  <si>
    <t xml:space="preserve">Приложение 3 к паспорту муниципального проекта </t>
  </si>
  <si>
    <t xml:space="preserve">Приложение 4 к паспорту муниципального проекта </t>
  </si>
  <si>
    <t xml:space="preserve">Приложение 5 к паспорту муниципального проекта </t>
  </si>
  <si>
    <t xml:space="preserve">Приложение 6 к паспорту муниципального проекта </t>
  </si>
  <si>
    <t xml:space="preserve">Приложение  9 к паспорту муниципального проекта </t>
  </si>
  <si>
    <t xml:space="preserve">4. Финансовое обеспечение реализации проекта "Все лучшее детям " </t>
  </si>
  <si>
    <t xml:space="preserve">Приложение 12 к паспорту муниципального проекта </t>
  </si>
  <si>
    <t>4. Финансовое обеспечение реализации проекта "Педагоги и наставники"</t>
  </si>
  <si>
    <t xml:space="preserve">Приложение 13 к паспорту муниципального проекта </t>
  </si>
  <si>
    <t xml:space="preserve">4. Финансовое обеспечение реализации проекта "Организация каникулярного отдыха" </t>
  </si>
  <si>
    <t>реализация мероприятий, направленных на организацию отдыха детей</t>
  </si>
  <si>
    <t xml:space="preserve">4. Финансовое обеспечение реализации проекта "Строительство, реконструкция, капитальный ремонт, ремонт и благоустройство территорий образовательных организаций муниципальной собственности" </t>
  </si>
  <si>
    <t xml:space="preserve">Приложение  7 к паспорту муниципального проекта </t>
  </si>
  <si>
    <t>Задача проекта: выполнение мероприятий по  строительству, реконструкции, капитальному ремонту, ремонту и благоустройству территорий образовательных организаций</t>
  </si>
  <si>
    <t>выполнены мероприятия по строительству, реконструкции, капитальному ремонту, ремонту и благоустройству территорий образовательных организаций</t>
  </si>
  <si>
    <t xml:space="preserve">Приложение  8 к паспорту муниципального проекта </t>
  </si>
  <si>
    <t xml:space="preserve">4. Финансовое обеспечение реализации проекта "Ключевые мероприятия в рамках укрупненных приоритетных направлений развития региональных систем образования" </t>
  </si>
  <si>
    <t>Задача проекта: выполнение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</si>
  <si>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 xml:space="preserve">4. Финансовое обеспечение реализации проекта "Обеспечение развития и укрупнение материально – технической базы муниципальных учреждений отрасли образования" </t>
  </si>
  <si>
    <t xml:space="preserve">Задача проекта: выполнение мероприятий по реконструкции, капитальный ремонт и ремонт образовательных  организаций </t>
  </si>
  <si>
    <t xml:space="preserve">выполнены мероприятия по реконструкции, капитальный ремонт и ремонт образовательных  организаций </t>
  </si>
  <si>
    <t>Задача проекта: выполнение мероприятий по укреплению материально - технической базы образовательных организаций</t>
  </si>
  <si>
    <t>выполнены мероприятия по укреплению материально - технической базы образовательных организаций</t>
  </si>
  <si>
    <t>1.2.1</t>
  </si>
  <si>
    <t>1.2.2</t>
  </si>
  <si>
    <t>1.2.3</t>
  </si>
  <si>
    <t>1.2.4</t>
  </si>
  <si>
    <t xml:space="preserve">Приложение  10 к паспорту муниципального проекта </t>
  </si>
  <si>
    <t xml:space="preserve">4. Финансовое обеспечение реализации проекта "Организация временного трудоустройства несовершеннолетних граждан в возрасте от 14 до 18 лет в свободное от учебы время" </t>
  </si>
  <si>
    <t>Задача проекта: выполнение мероприятий по организации временного трудоустройства несовершеннолетних граждан в возрасте от 14 до 18 лет в свободное от учебы время</t>
  </si>
  <si>
    <t>выполнены мероприятия по организации временного трудоустройства несовершеннолетних граждан в возрасте от 14 до 18 лет в свободное от учебы время</t>
  </si>
  <si>
    <t>Задача проекта: реализация мероприятий по оснащению предметных кабинетов общеобразовательных организаций оборудованием, средствами обучения и воспитания</t>
  </si>
  <si>
    <t>Реализованы мероприятия по оснащению предметных кабинетов общеобразовательных организаций оборудованием, средствами обучения и воспитания</t>
  </si>
  <si>
    <t>Задача проекта: реализация мероприятий по модернизации школьных систем образования (оснащение отремонтированных зданий и (или) муниципальных помещений общеобразовательных организаций современными средствами обучения и воспитания)</t>
  </si>
  <si>
    <t>Реализованы мероприятия по модернизации школьных систем образования (ремонты с однолетним циклом)</t>
  </si>
  <si>
    <t>3.1.1</t>
  </si>
  <si>
    <t>3.1.2</t>
  </si>
  <si>
    <t>3.1.3</t>
  </si>
  <si>
    <t>3.1.4</t>
  </si>
  <si>
    <t>4.1.1</t>
  </si>
  <si>
    <t>4.1.2</t>
  </si>
  <si>
    <t>4.1.3</t>
  </si>
  <si>
    <t>4.1.4</t>
  </si>
  <si>
    <t xml:space="preserve">Приложение 11 к паспорту муниципального проекта </t>
  </si>
  <si>
    <t xml:space="preserve">4. Финансовое обеспечение реализации проекта "Обеспечение условий для организации питания" </t>
  </si>
  <si>
    <t>Задача проекта: реализация мероприятий по обеспечению условий для организации питания</t>
  </si>
  <si>
    <t>реализованы мероприятия по обеспечению условий для организации питания</t>
  </si>
  <si>
    <t xml:space="preserve">Приложение 14 к паспорту муниципального проекта </t>
  </si>
  <si>
    <t xml:space="preserve">4. Финансовое обеспечение реализации проекта "Поддержка семьи" </t>
  </si>
  <si>
    <t>Задача проекта: реализация мероприятий по капитальному ремонту и оснащению образовательных организаций, осуществляющих образовательную деятельность по образовательным программам дошкольного образования (проведение капитальных ремонтов)</t>
  </si>
  <si>
    <t>реализованы мероприятия по капитальному ремонту и оснащению образовательных организаций, осуществляющих образовательную деятельность по образовательным программам дошкольного образования (проведение капитальных ремонтов)</t>
  </si>
  <si>
    <t>реализованы мероприятия по капитальному ремонту и оснащению образовательных организаций, осуществляющих образовательную деятельность по образовательным программам дошкольного образования (оснащение объектов капитального ремонта средствами обучения и воспитания)</t>
  </si>
  <si>
    <t>Комплекс процессных мероприятий  «Обеспечение деятельности органов местного самоуправления»", всего,
в том числе:</t>
  </si>
  <si>
    <t>Комплекс процессных мероприятий "Обеспечение выполнения муниципального задания учреждений", всего,
в том числе:</t>
  </si>
  <si>
    <t>Комплекс процессных мероприятий «Обесечение предоставления мер социальной поддержки»</t>
  </si>
  <si>
    <t>результат: обеспечен современными условиями полноценный и безопасный отдых детей</t>
  </si>
  <si>
    <t>Организация каникулярного отдыха</t>
  </si>
  <si>
    <t xml:space="preserve"> проект «Строительство, реконструкция, капитальный ремонт, ремонт и благоустройство территорий образовательных организаций муниципальной собственности»</t>
  </si>
  <si>
    <t>Результат: строительство, реконструкция, капитальный ремонт, ремонт и благоустройство территорий образовательных организаций муниципальной собственности</t>
  </si>
  <si>
    <t>проект «Ключевые мероприятия в рамках укрупненных приоритетных направлений развития региональных систем образования»</t>
  </si>
  <si>
    <t>Результат: реализация ключевых направлений в рамках укрупненных приоритетных направлений развития региональных систем образования в муниципальных общеобразоательных организациях</t>
  </si>
  <si>
    <t xml:space="preserve"> проект «Обеспечение развития и укрупнение материально – технической базы муниципальных учреждений отрасли образования»</t>
  </si>
  <si>
    <t>Результат: выполнены мероприятия по ремонту образовательных организаций</t>
  </si>
  <si>
    <t>проект «Организация временного трудоустройства несовершен-нолетних граждан в возрасте от 14 до 18 лет в свободное от учебы время»</t>
  </si>
  <si>
    <t xml:space="preserve">Результат: временно трудоустроены несовершеннолетние граждане в возрасте от 14 до 18 лет в свободное от учебы время </t>
  </si>
  <si>
    <t>проект «Обеспечение условий для организации питания»</t>
  </si>
  <si>
    <t>Результат: созданы условия для организации питания</t>
  </si>
  <si>
    <t>проект «Все лучшее детям»</t>
  </si>
  <si>
    <t>реализованы мероприятия по модернизации школьных систем образования (оснащение отремонтированных зданий и помещений общеобразовательных организаций)</t>
  </si>
  <si>
    <t>результат: Реализованы мероприятия по оснащению предметных кабинетов общеобразовательных организаций оборудованием, средствами обучения и воспитания</t>
  </si>
  <si>
    <t>результат: реализованы мероприятия по модернизации школьных систем образования (капитальный ремонт зданий общеобразовательных организаций;</t>
  </si>
  <si>
    <t xml:space="preserve">проект «Педагоги и наставники» </t>
  </si>
  <si>
    <t xml:space="preserve">результат: обеспечена деятельность советников директора по воспитанию и взаимодействию с детскими общественными объединениями и общественными организациями;
 выплата за классное руководство </t>
  </si>
  <si>
    <t xml:space="preserve">проект «Поддержка семьи» </t>
  </si>
  <si>
    <t>результат:выполнены мероприятия по капитальному ремонту и оснащению дошкольных организаций</t>
  </si>
  <si>
    <t>Комплекс процессных мероприятий   "Обеспечена деятельность органов местного самоуправления"</t>
  </si>
  <si>
    <t>Комплекс процессных мероприятий «Обеспечено выполнение муниципальных заданий учреждений»</t>
  </si>
  <si>
    <t>Результат: Обеспечено выполнение муниципальных заданий учреждени</t>
  </si>
  <si>
    <t>Комплекс процессных мероприятий «Обеспечение предоствления мер социальной поддержки»</t>
  </si>
  <si>
    <t>Результат: Обеспечение предоствления мер социальной поддержки</t>
  </si>
  <si>
    <t xml:space="preserve">Обеспечена деятельность  органов местного самоуправления </t>
  </si>
  <si>
    <t>1.	Комплекс процессных мероприятий «Обеспечение деятельности органов местного самоуправления»</t>
  </si>
  <si>
    <t>Заработная плата, начисления на оплату труда, суточные и командировочные расходы и иные расходы</t>
  </si>
  <si>
    <t>2. Комплекс процессных мероприятий "Обеспечение деятельности казенного учреждения "</t>
  </si>
  <si>
    <t>Заработная плата, начисления на оплату труда, суточные и командировочные и иные расходы</t>
  </si>
  <si>
    <t xml:space="preserve">Предоставление субвенций бюджетам муниципальных районов и городских округов на осуществление государственных полномочий, предусмотренных законом области от 17 декабря 2007 года № 1719-ОЗ «О наделении органов местного самоуправления отдельными государственными полномочиями в сфере образования» </t>
  </si>
  <si>
    <t>3. Комплекс процессных мероприятий «Обеспечение выполнения муниципальных заданий учреждений»</t>
  </si>
  <si>
    <t>Обеспечено выполнение муниципальных заданий</t>
  </si>
  <si>
    <t xml:space="preserve">Субвенции на осуществление отдельных государственных полномочий в соответствии с законом области от 17 декабря 2007 года № 1719-ОЗ «О наделении органов местного самоуправления отдельными государственными полномочиями в сфере образования» </t>
  </si>
  <si>
    <t xml:space="preserve">Субвенции на 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</si>
  <si>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Предоставление общедоступного и бесплатного дошкольного, начального общего, основного общего, среднего общего и дополнительно образования  в муниципальных общеобразовательных учреждениях</t>
  </si>
  <si>
    <t>4. Комплекс процессных мероприятий «Обеспечение предоставления мер социальной поддержки»</t>
  </si>
  <si>
    <t>1.  Муниципальный проект "Школьные музеи"</t>
  </si>
  <si>
    <t>Субсидии предоставляются в соответствии с Правилами предоставления и распределения субсидий на обеспечение питанием обучащихся с ограниченными возможностями здо-ровья,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</si>
  <si>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Предоставление субсидий бюджетам муниципальных районов, муниципальных и городских округов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до-школьного, начального общего, основного общего, среднего общего образования по ос-новным общеобразовательным программам в муниципальных образовательных организациях, в части обеспечения: 
обучающихся с ограниченными возможностями здоровья, не проживающих в муниципальных организациях, осуществляющих образовательную деятельность, но обучающихся в них по адаптированным основным общеобразовательным программам, - двухразовым бесплатным питанием, а при обучении их индивидуально на дому - денежной компенсацией на питание; 
обучающихся с ограниченными возможнстями здоровья, не проживающих в муницпальных организациях, осуществляющих образовательную деятельность, но обучающихся в них по адаптированным основным общеобразовательным программам, страдающих сахарным диабетом, целиакией, фенилкетонрией, муковисцидозом, пищевой аллергией, - бесплатным двухразовым питанием либо денежной компенсацией на питание</t>
  </si>
  <si>
    <t>6. Муниципальный проект " Организация каникулярного отдыха"</t>
  </si>
  <si>
    <t>субсидия</t>
  </si>
  <si>
    <t>7. Муниципальный проект «Строительство, реконструкция, капитальный ремонт, ремонт и благоустройство территорий образовательных организаций муниципальной собственности»</t>
  </si>
  <si>
    <t>выполнены мероприятия по строительству, реконструкции, капитальному ремонту, ремонту и благоустройству территории образовательный организаций</t>
  </si>
  <si>
    <t xml:space="preserve">Софинансирование расходных обязательств муниципальных образований на реализацию мероприятий, направленных на организацию  отдыха детей </t>
  </si>
  <si>
    <t>Софинансирование расходных обязательств муниципальных образований на организацию строительство, реконструкция, капитальный ремонт, ремонт и благоустройство территорий образовательных организаций муниципальной собственности</t>
  </si>
  <si>
    <t xml:space="preserve">субсидии </t>
  </si>
  <si>
    <t>8. Муниципальный проект «Ключевые мероприятия в рамках укрупненных приоритетных направлений развития региональных систем образования»</t>
  </si>
  <si>
    <t>проведены мероприятия в рамках укрупненных приоритетных направлений развития региональных систем образования</t>
  </si>
  <si>
    <t>Софинансирование расходных обязательств муниципальных образований на реализацию мероприятий в рамках укрупненных приоритетных направлений развития региональных систем образования</t>
  </si>
  <si>
    <t>Субсидии предоставляются в соответствии с Правилами предоставления и распределения субсидий бюджетам муниципальных образований области на мероприятия  в рамках укрупненных приоритетных направлений развития региональных систем образования</t>
  </si>
  <si>
    <t>Предоставление субсидий бюджетам муниципальных районов, муниципальных и городских округов области на софинансирование расходных обязательств, возникающих при выполнении полномочий органов местного самоуправления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стандартами), в части проведения мероприятий в рамках укрупненных приоритетных направлений развития региональных систем образования</t>
  </si>
  <si>
    <t>9. Муниципальный проект «Обеспечение развития и укрупнение материально – технической базы муниципальных учреждений отрасли образования»</t>
  </si>
  <si>
    <t>выполнены мероприятия по ремонту образовательных организаций</t>
  </si>
  <si>
    <t>выполнены мероприятия по укреплению материально - технической базы</t>
  </si>
  <si>
    <t>9.2</t>
  </si>
  <si>
    <t>10. Муниципальный проект «Организация временного трудоустройства несовершен-нолетних граждан в возрасте от 14 до 18 лет в свободное от учебы время»</t>
  </si>
  <si>
    <t>реализация мероприятий по трудоуствройству несовершеннолетних граждан</t>
  </si>
  <si>
    <t>11. Муниципальный проект «Обеспечение условий для организации питания»</t>
  </si>
  <si>
    <t>10.1</t>
  </si>
  <si>
    <t>11.1</t>
  </si>
  <si>
    <t xml:space="preserve">временно трудоустроены несовершеннолетние граждане в возрасте от 14 до 18 лет в свободное от учебы время </t>
  </si>
  <si>
    <t>выполнены мероприятия по созданию условий для организации питания</t>
  </si>
  <si>
    <t>реализация мероприятий по обеспечению условий для организации школьного питания обучающихся в муниципальных общеобразовательных организациях</t>
  </si>
  <si>
    <t>11. Муниципальный проект «Все лучшее детям»</t>
  </si>
  <si>
    <t>реализация мероприятий по оснащению предметных кабинетов общеобразовательных организаций  оборудованием, средствами обучения и воспитания</t>
  </si>
  <si>
    <t>реализация мероприятия по модернизации школьных систем образования (капитальный ремонт зданий общеобразовательных организаций</t>
  </si>
  <si>
    <t>реализация мероприятия по модернизации школьных систем образования ( оснащение  отремонтированных  зданий  и (или) помещений  муниципальных  общеобразовательных  организаций современными средствами обучения и воспитания)</t>
  </si>
  <si>
    <t>13. Муниципальный проект «Педагоги и наставники»</t>
  </si>
  <si>
    <t xml:space="preserve">Предоставление субвенций из областного бюджета (включая межбюджетные трансферты из федерального бюджета) бюджетам муниципальных округов.  </t>
  </si>
  <si>
    <t>13.1</t>
  </si>
  <si>
    <t>13.2</t>
  </si>
  <si>
    <t>Ежемесячное денежное вознаграждение за классное руководство педагогическим работникам государственных  образовательных организаций и муниципальных образовательных  организаций, реализующих образовательные программмы начального общего обрзования, образовательные прогрммы основного общего образования, образовательные программмы среднего общего образования</t>
  </si>
  <si>
    <t>14. Муниципальный проект "Поддержка семьи"</t>
  </si>
  <si>
    <t>Проведение капитального ремонта зданий и оснащение образовательных организаций, осуществляющих  образовательную  деятельность по образовательным программам дошкольного образования (проведение капитального ремонта)</t>
  </si>
  <si>
    <t>Проведение капитального ремонта зданий и оснащение образовательных организаций, осуществляющих  образовательную  деятельность по образовательным программам дошкольного образования (оснащение объектов  капитального ремонта средствами обучения и воспитания)</t>
  </si>
  <si>
    <t>Софинансирование расходных обязательств муниципальных образований на реализацию мероприятий по капитальном у ремонту и оснащению отремонтированных зданий и (или) помещений муниципальных дошкольных образовательных организаций современными средствами обучения и воспитания)</t>
  </si>
  <si>
    <t>выполнены мероприятия по оснащению предметных кабинетов общеобразовательных организаций оборудованием, средствами обучения и воспитания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</si>
</sst>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25"/>
  <sheetViews>
    <sheetView tabSelected="1" topLeftCell="A10" zoomScale="110" zoomScaleNormal="110" workbookViewId="0">
      <selection activeCell="P12" sqref="P12"/>
    </sheetView>
  </sheetViews>
  <sheetFormatPr defaultRowHeight="15" x14ac:dyDescent="0.25"/>
  <cols>
    <col min="1" max="1" width="9.140625" style="8"/>
    <col min="2" max="2" width="9.140625" style="9"/>
    <col min="3" max="3" width="34.5703125" style="8" customWidth="1"/>
    <col min="4" max="4" width="12.28515625" style="9" customWidth="1"/>
    <col min="5" max="5" width="16.7109375" style="8" customWidth="1"/>
    <col min="6" max="10" width="18.140625" style="8" customWidth="1"/>
    <col min="11" max="11" width="18.5703125" style="8" customWidth="1"/>
    <col min="12" max="12" width="9.140625" style="8"/>
  </cols>
  <sheetData>
    <row r="2" spans="2:11" ht="18.75" x14ac:dyDescent="0.25">
      <c r="B2" s="46" t="s">
        <v>148</v>
      </c>
      <c r="C2" s="46"/>
      <c r="D2" s="46"/>
      <c r="E2" s="46"/>
      <c r="F2" s="46"/>
      <c r="G2" s="46"/>
      <c r="H2" s="46"/>
      <c r="I2" s="46"/>
      <c r="J2" s="46"/>
      <c r="K2" s="46"/>
    </row>
    <row r="3" spans="2:11" ht="12" customHeight="1" x14ac:dyDescent="0.25">
      <c r="B3" s="2"/>
    </row>
    <row r="4" spans="2:11" ht="15.75" x14ac:dyDescent="0.25">
      <c r="B4" s="5" t="s">
        <v>0</v>
      </c>
      <c r="C4" s="47" t="s">
        <v>2</v>
      </c>
      <c r="D4" s="48" t="s">
        <v>3</v>
      </c>
      <c r="E4" s="49" t="s">
        <v>106</v>
      </c>
      <c r="F4" s="50"/>
      <c r="G4" s="50"/>
      <c r="H4" s="50"/>
      <c r="I4" s="50"/>
      <c r="J4" s="50"/>
      <c r="K4" s="51"/>
    </row>
    <row r="5" spans="2:11" ht="15.75" x14ac:dyDescent="0.25">
      <c r="B5" s="5" t="s">
        <v>1</v>
      </c>
      <c r="C5" s="47"/>
      <c r="D5" s="48"/>
      <c r="E5" s="5">
        <v>2025</v>
      </c>
      <c r="F5" s="5">
        <v>2026</v>
      </c>
      <c r="G5" s="5">
        <v>2027</v>
      </c>
      <c r="H5" s="5">
        <v>2028</v>
      </c>
      <c r="I5" s="5">
        <v>2029</v>
      </c>
      <c r="J5" s="5">
        <v>2030</v>
      </c>
      <c r="K5" s="5" t="s">
        <v>5</v>
      </c>
    </row>
    <row r="6" spans="2:11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</row>
    <row r="7" spans="2:11" ht="31.5" x14ac:dyDescent="0.25">
      <c r="B7" s="5">
        <v>1</v>
      </c>
      <c r="C7" s="45" t="s">
        <v>6</v>
      </c>
      <c r="D7" s="5" t="s">
        <v>7</v>
      </c>
      <c r="E7" s="11">
        <v>1735054.5</v>
      </c>
      <c r="F7" s="11">
        <v>1575765.9</v>
      </c>
      <c r="G7" s="11">
        <v>1260752.3999999999</v>
      </c>
      <c r="H7" s="11">
        <f t="shared" ref="G7:J7" si="0">H12+H17</f>
        <v>0</v>
      </c>
      <c r="I7" s="11">
        <f t="shared" si="0"/>
        <v>0</v>
      </c>
      <c r="J7" s="11">
        <f t="shared" si="0"/>
        <v>0</v>
      </c>
      <c r="K7" s="11">
        <f>E7+F7+G7+H7+I7+J7</f>
        <v>4571572.8</v>
      </c>
    </row>
    <row r="8" spans="2:11" ht="15.75" x14ac:dyDescent="0.25">
      <c r="B8" s="10"/>
      <c r="C8" s="45"/>
      <c r="D8" s="5" t="s">
        <v>8</v>
      </c>
      <c r="E8" s="11"/>
      <c r="F8" s="11"/>
      <c r="G8" s="11"/>
      <c r="H8" s="11"/>
      <c r="I8" s="11"/>
      <c r="J8" s="11"/>
      <c r="K8" s="11"/>
    </row>
    <row r="9" spans="2:11" ht="15.75" x14ac:dyDescent="0.25">
      <c r="B9" s="10"/>
      <c r="C9" s="45"/>
      <c r="D9" s="5" t="s">
        <v>9</v>
      </c>
      <c r="E9" s="11"/>
      <c r="F9" s="11"/>
      <c r="G9" s="11"/>
      <c r="H9" s="11"/>
      <c r="I9" s="11"/>
      <c r="J9" s="11"/>
      <c r="K9" s="11"/>
    </row>
    <row r="10" spans="2:11" ht="15.75" x14ac:dyDescent="0.25">
      <c r="B10" s="10"/>
      <c r="C10" s="45"/>
      <c r="D10" s="5" t="s">
        <v>10</v>
      </c>
      <c r="E10" s="11"/>
      <c r="F10" s="11"/>
      <c r="G10" s="11"/>
      <c r="H10" s="11"/>
      <c r="I10" s="11"/>
      <c r="J10" s="11"/>
      <c r="K10" s="11"/>
    </row>
    <row r="11" spans="2:11" ht="15.75" x14ac:dyDescent="0.25">
      <c r="B11" s="10"/>
      <c r="C11" s="45"/>
      <c r="D11" s="5" t="s">
        <v>11</v>
      </c>
      <c r="E11" s="10"/>
      <c r="F11" s="10"/>
      <c r="G11" s="10"/>
      <c r="H11" s="10"/>
      <c r="I11" s="10"/>
      <c r="J11" s="10"/>
      <c r="K11" s="11"/>
    </row>
    <row r="12" spans="2:11" ht="31.5" x14ac:dyDescent="0.25">
      <c r="B12" s="5">
        <v>2</v>
      </c>
      <c r="C12" s="44" t="s">
        <v>75</v>
      </c>
      <c r="D12" s="5" t="s">
        <v>7</v>
      </c>
      <c r="E12" s="11">
        <v>1735054.5</v>
      </c>
      <c r="F12" s="11">
        <v>1575765.9</v>
      </c>
      <c r="G12" s="11">
        <v>1260752.3999999999</v>
      </c>
      <c r="H12" s="11">
        <v>0</v>
      </c>
      <c r="I12" s="11">
        <v>0</v>
      </c>
      <c r="J12" s="11">
        <v>0</v>
      </c>
      <c r="K12" s="11">
        <f>E12+F12+G12+H12+I12+J12</f>
        <v>4571572.8</v>
      </c>
    </row>
    <row r="13" spans="2:11" ht="15.75" x14ac:dyDescent="0.25">
      <c r="B13" s="5">
        <v>3</v>
      </c>
      <c r="C13" s="44"/>
      <c r="D13" s="5" t="s">
        <v>8</v>
      </c>
      <c r="E13" s="11"/>
      <c r="F13" s="11"/>
      <c r="G13" s="11"/>
      <c r="H13" s="11"/>
      <c r="I13" s="11"/>
      <c r="J13" s="11"/>
      <c r="K13" s="11"/>
    </row>
    <row r="14" spans="2:11" ht="15.75" x14ac:dyDescent="0.25">
      <c r="B14" s="5">
        <v>4</v>
      </c>
      <c r="C14" s="44"/>
      <c r="D14" s="5" t="s">
        <v>9</v>
      </c>
      <c r="E14" s="11"/>
      <c r="F14" s="11"/>
      <c r="G14" s="11"/>
      <c r="H14" s="11"/>
      <c r="I14" s="11"/>
      <c r="J14" s="11"/>
      <c r="K14" s="11"/>
    </row>
    <row r="15" spans="2:11" ht="15.75" x14ac:dyDescent="0.25">
      <c r="B15" s="5">
        <v>5</v>
      </c>
      <c r="C15" s="44"/>
      <c r="D15" s="5" t="s">
        <v>10</v>
      </c>
      <c r="E15" s="11"/>
      <c r="F15" s="11"/>
      <c r="G15" s="11"/>
      <c r="H15" s="11"/>
      <c r="I15" s="11"/>
      <c r="J15" s="11"/>
      <c r="K15" s="11"/>
    </row>
    <row r="16" spans="2:11" ht="15.75" x14ac:dyDescent="0.25">
      <c r="B16" s="5">
        <v>1</v>
      </c>
      <c r="C16" s="44"/>
      <c r="D16" s="5" t="s">
        <v>11</v>
      </c>
      <c r="E16" s="11"/>
      <c r="F16" s="11"/>
      <c r="G16" s="11"/>
      <c r="H16" s="11"/>
      <c r="I16" s="11"/>
      <c r="J16" s="11"/>
      <c r="K16" s="11">
        <f t="shared" ref="K8:K76" si="1">E16+F16+G16+H16+I16+J16</f>
        <v>0</v>
      </c>
    </row>
    <row r="17" spans="2:11" ht="31.5" customHeight="1" x14ac:dyDescent="0.25">
      <c r="B17" s="5">
        <v>2</v>
      </c>
      <c r="C17" s="44" t="s">
        <v>76</v>
      </c>
      <c r="D17" s="5" t="s">
        <v>7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2:11" ht="15.75" x14ac:dyDescent="0.25">
      <c r="B18" s="5">
        <v>3</v>
      </c>
      <c r="C18" s="44"/>
      <c r="D18" s="5" t="s">
        <v>8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2:11" ht="15.75" x14ac:dyDescent="0.25">
      <c r="B19" s="5">
        <v>4</v>
      </c>
      <c r="C19" s="44"/>
      <c r="D19" s="5" t="s">
        <v>9</v>
      </c>
      <c r="E19" s="11"/>
      <c r="F19" s="11"/>
      <c r="G19" s="11"/>
      <c r="H19" s="11"/>
      <c r="I19" s="11"/>
      <c r="J19" s="11"/>
      <c r="K19" s="11">
        <f t="shared" si="1"/>
        <v>0</v>
      </c>
    </row>
    <row r="20" spans="2:11" ht="15.75" x14ac:dyDescent="0.25">
      <c r="B20" s="5">
        <v>5</v>
      </c>
      <c r="C20" s="44"/>
      <c r="D20" s="5" t="s">
        <v>10</v>
      </c>
      <c r="E20" s="11"/>
      <c r="F20" s="11"/>
      <c r="G20" s="11"/>
      <c r="H20" s="11"/>
      <c r="I20" s="11"/>
      <c r="J20" s="11"/>
      <c r="K20" s="11">
        <f t="shared" si="1"/>
        <v>0</v>
      </c>
    </row>
    <row r="21" spans="2:11" ht="15.75" x14ac:dyDescent="0.25">
      <c r="B21" s="5">
        <v>1</v>
      </c>
      <c r="C21" s="44"/>
      <c r="D21" s="5" t="s">
        <v>11</v>
      </c>
      <c r="E21" s="11"/>
      <c r="F21" s="11"/>
      <c r="G21" s="11"/>
      <c r="H21" s="11"/>
      <c r="I21" s="11"/>
      <c r="J21" s="11"/>
      <c r="K21" s="11">
        <f t="shared" si="1"/>
        <v>0</v>
      </c>
    </row>
    <row r="22" spans="2:11" ht="63" x14ac:dyDescent="0.25">
      <c r="B22" s="5">
        <v>1</v>
      </c>
      <c r="C22" s="28" t="s">
        <v>87</v>
      </c>
      <c r="D22" s="5" t="s">
        <v>7</v>
      </c>
      <c r="E22" s="11">
        <f>SUM(E23:E26)</f>
        <v>1000.2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1000.2</v>
      </c>
    </row>
    <row r="23" spans="2:11" ht="15.75" x14ac:dyDescent="0.25">
      <c r="B23" s="5">
        <v>1</v>
      </c>
      <c r="C23" s="52" t="s">
        <v>125</v>
      </c>
      <c r="D23" s="5" t="s">
        <v>8</v>
      </c>
      <c r="E23" s="11">
        <v>0.2</v>
      </c>
      <c r="F23" s="11">
        <v>0</v>
      </c>
      <c r="G23" s="11">
        <v>0.2</v>
      </c>
      <c r="H23" s="11">
        <v>0.2</v>
      </c>
      <c r="I23" s="11">
        <v>0.2</v>
      </c>
      <c r="J23" s="11">
        <v>0.2</v>
      </c>
      <c r="K23" s="11">
        <f t="shared" si="1"/>
        <v>1</v>
      </c>
    </row>
    <row r="24" spans="2:11" ht="15.75" x14ac:dyDescent="0.25">
      <c r="B24" s="5">
        <v>2</v>
      </c>
      <c r="C24" s="53"/>
      <c r="D24" s="5" t="s">
        <v>9</v>
      </c>
      <c r="E24" s="11"/>
      <c r="F24" s="11"/>
      <c r="G24" s="11"/>
      <c r="H24" s="11"/>
      <c r="I24" s="11"/>
      <c r="J24" s="11"/>
      <c r="K24" s="11">
        <f t="shared" si="1"/>
        <v>0</v>
      </c>
    </row>
    <row r="25" spans="2:11" ht="15.75" x14ac:dyDescent="0.25">
      <c r="B25" s="5">
        <v>3</v>
      </c>
      <c r="C25" s="53"/>
      <c r="D25" s="5" t="s">
        <v>10</v>
      </c>
      <c r="E25" s="11">
        <v>1000</v>
      </c>
      <c r="F25" s="11">
        <v>0</v>
      </c>
      <c r="G25" s="11">
        <v>1000</v>
      </c>
      <c r="H25" s="11">
        <v>1000</v>
      </c>
      <c r="I25" s="11">
        <v>1000</v>
      </c>
      <c r="J25" s="11">
        <v>1000</v>
      </c>
      <c r="K25" s="11">
        <f t="shared" si="1"/>
        <v>5000</v>
      </c>
    </row>
    <row r="26" spans="2:11" ht="15.75" x14ac:dyDescent="0.25">
      <c r="B26" s="5">
        <v>4</v>
      </c>
      <c r="C26" s="54"/>
      <c r="D26" s="5" t="s">
        <v>11</v>
      </c>
      <c r="E26" s="11"/>
      <c r="F26" s="11"/>
      <c r="G26" s="11"/>
      <c r="H26" s="11"/>
      <c r="I26" s="11"/>
      <c r="J26" s="11"/>
      <c r="K26" s="11">
        <f t="shared" si="1"/>
        <v>0</v>
      </c>
    </row>
    <row r="27" spans="2:11" ht="47.25" x14ac:dyDescent="0.25">
      <c r="B27" s="5">
        <v>2</v>
      </c>
      <c r="C27" s="28" t="s">
        <v>92</v>
      </c>
      <c r="D27" s="5" t="s">
        <v>7</v>
      </c>
      <c r="E27" s="12">
        <f>SUM(E28:E31)</f>
        <v>831.1</v>
      </c>
      <c r="F27" s="12">
        <f t="shared" ref="F27:J27" si="2">SUM(F28:F31)</f>
        <v>831.1</v>
      </c>
      <c r="G27" s="12">
        <f t="shared" si="2"/>
        <v>831.1</v>
      </c>
      <c r="H27" s="12">
        <f t="shared" si="2"/>
        <v>831.1</v>
      </c>
      <c r="I27" s="12">
        <f t="shared" si="2"/>
        <v>831.1</v>
      </c>
      <c r="J27" s="12">
        <f t="shared" si="2"/>
        <v>831.1</v>
      </c>
      <c r="K27" s="11">
        <f t="shared" si="1"/>
        <v>4986.6000000000004</v>
      </c>
    </row>
    <row r="28" spans="2:11" ht="15.75" x14ac:dyDescent="0.25">
      <c r="B28" s="5">
        <v>1</v>
      </c>
      <c r="C28" s="52" t="s">
        <v>94</v>
      </c>
      <c r="D28" s="5" t="s">
        <v>8</v>
      </c>
      <c r="E28" s="11">
        <v>0.1</v>
      </c>
      <c r="F28" s="11">
        <v>0.1</v>
      </c>
      <c r="G28" s="11">
        <v>0.1</v>
      </c>
      <c r="H28" s="11">
        <v>0.1</v>
      </c>
      <c r="I28" s="11">
        <v>0.1</v>
      </c>
      <c r="J28" s="11">
        <v>0.1</v>
      </c>
      <c r="K28" s="11">
        <f t="shared" si="1"/>
        <v>0.6</v>
      </c>
    </row>
    <row r="29" spans="2:11" ht="15.75" x14ac:dyDescent="0.25">
      <c r="B29" s="5">
        <v>2</v>
      </c>
      <c r="C29" s="53"/>
      <c r="D29" s="5" t="s">
        <v>9</v>
      </c>
      <c r="E29" s="11"/>
      <c r="F29" s="11"/>
      <c r="G29" s="11"/>
      <c r="H29" s="11"/>
      <c r="I29" s="11"/>
      <c r="J29" s="11"/>
      <c r="K29" s="11">
        <f t="shared" si="1"/>
        <v>0</v>
      </c>
    </row>
    <row r="30" spans="2:11" ht="15.75" x14ac:dyDescent="0.25">
      <c r="B30" s="5">
        <v>3</v>
      </c>
      <c r="C30" s="53"/>
      <c r="D30" s="5" t="s">
        <v>10</v>
      </c>
      <c r="E30" s="11">
        <v>831</v>
      </c>
      <c r="F30" s="11">
        <v>831</v>
      </c>
      <c r="G30" s="11">
        <v>831</v>
      </c>
      <c r="H30" s="11">
        <v>831</v>
      </c>
      <c r="I30" s="11">
        <v>831</v>
      </c>
      <c r="J30" s="11">
        <v>831</v>
      </c>
      <c r="K30" s="11">
        <f t="shared" si="1"/>
        <v>4986</v>
      </c>
    </row>
    <row r="31" spans="2:11" ht="15.75" x14ac:dyDescent="0.25">
      <c r="B31" s="5">
        <v>4</v>
      </c>
      <c r="C31" s="54"/>
      <c r="D31" s="5" t="s">
        <v>11</v>
      </c>
      <c r="E31" s="11"/>
      <c r="F31" s="11"/>
      <c r="G31" s="11"/>
      <c r="H31" s="11"/>
      <c r="I31" s="11"/>
      <c r="J31" s="11"/>
      <c r="K31" s="11">
        <f t="shared" si="1"/>
        <v>0</v>
      </c>
    </row>
    <row r="32" spans="2:11" ht="31.5" x14ac:dyDescent="0.25">
      <c r="B32" s="5">
        <v>3</v>
      </c>
      <c r="C32" s="28" t="s">
        <v>77</v>
      </c>
      <c r="D32" s="5" t="s">
        <v>7</v>
      </c>
      <c r="E32" s="11">
        <f>SUM(E33:E36)</f>
        <v>5794</v>
      </c>
      <c r="F32" s="11">
        <f>SUM(F33:F36)</f>
        <v>5188.3</v>
      </c>
      <c r="G32" s="11">
        <f t="shared" ref="G32" si="3">SUM(G33:G36)</f>
        <v>8895.7000000000007</v>
      </c>
      <c r="H32" s="11">
        <f t="shared" ref="H32" si="4">SUM(H33:H36)</f>
        <v>0</v>
      </c>
      <c r="I32" s="11">
        <f t="shared" ref="I32" si="5">SUM(I33:I36)</f>
        <v>0</v>
      </c>
      <c r="J32" s="11">
        <f t="shared" ref="J32" si="6">SUM(J33:J36)</f>
        <v>0</v>
      </c>
      <c r="K32" s="11">
        <f t="shared" si="1"/>
        <v>19878</v>
      </c>
    </row>
    <row r="33" spans="2:11" ht="15.75" x14ac:dyDescent="0.25">
      <c r="B33" s="5">
        <v>1</v>
      </c>
      <c r="C33" s="52" t="s">
        <v>96</v>
      </c>
      <c r="D33" s="5" t="s">
        <v>8</v>
      </c>
      <c r="E33" s="11">
        <v>1.2</v>
      </c>
      <c r="F33" s="11">
        <v>1</v>
      </c>
      <c r="G33" s="11"/>
      <c r="H33" s="11"/>
      <c r="I33" s="11"/>
      <c r="J33" s="11"/>
      <c r="K33" s="11">
        <f t="shared" si="1"/>
        <v>2.2000000000000002</v>
      </c>
    </row>
    <row r="34" spans="2:11" ht="15.75" x14ac:dyDescent="0.25">
      <c r="B34" s="5">
        <v>2</v>
      </c>
      <c r="C34" s="53"/>
      <c r="D34" s="5" t="s">
        <v>9</v>
      </c>
      <c r="E34" s="11"/>
      <c r="F34" s="11"/>
      <c r="G34" s="11"/>
      <c r="H34" s="11"/>
      <c r="I34" s="11"/>
      <c r="J34" s="11"/>
      <c r="K34" s="11">
        <f t="shared" si="1"/>
        <v>0</v>
      </c>
    </row>
    <row r="35" spans="2:11" ht="15.75" x14ac:dyDescent="0.25">
      <c r="B35" s="5">
        <v>3</v>
      </c>
      <c r="C35" s="53"/>
      <c r="D35" s="5" t="s">
        <v>10</v>
      </c>
      <c r="E35" s="11">
        <v>5792.8</v>
      </c>
      <c r="F35" s="11">
        <v>5187.3</v>
      </c>
      <c r="G35" s="11">
        <v>8895.7000000000007</v>
      </c>
      <c r="H35" s="11"/>
      <c r="I35" s="11"/>
      <c r="J35" s="11"/>
      <c r="K35" s="11">
        <f t="shared" si="1"/>
        <v>19875.800000000003</v>
      </c>
    </row>
    <row r="36" spans="2:11" ht="15.75" x14ac:dyDescent="0.25">
      <c r="B36" s="5">
        <v>4</v>
      </c>
      <c r="C36" s="54"/>
      <c r="D36" s="5" t="s">
        <v>11</v>
      </c>
      <c r="E36" s="11"/>
      <c r="F36" s="11"/>
      <c r="G36" s="11"/>
      <c r="H36" s="11"/>
      <c r="I36" s="11"/>
      <c r="J36" s="11"/>
      <c r="K36" s="11">
        <f t="shared" si="1"/>
        <v>0</v>
      </c>
    </row>
    <row r="37" spans="2:11" ht="94.5" x14ac:dyDescent="0.25">
      <c r="B37" s="5">
        <v>4</v>
      </c>
      <c r="C37" s="28" t="s">
        <v>101</v>
      </c>
      <c r="D37" s="5" t="s">
        <v>7</v>
      </c>
      <c r="E37" s="12">
        <f>SUM(E38:E41)</f>
        <v>12702</v>
      </c>
      <c r="F37" s="12">
        <f t="shared" ref="F37:J37" si="7">SUM(F38:F41)</f>
        <v>12702</v>
      </c>
      <c r="G37" s="12">
        <f t="shared" si="7"/>
        <v>12702</v>
      </c>
      <c r="H37" s="12">
        <f t="shared" si="7"/>
        <v>12702</v>
      </c>
      <c r="I37" s="12">
        <f t="shared" si="7"/>
        <v>0</v>
      </c>
      <c r="J37" s="12">
        <f t="shared" si="7"/>
        <v>0</v>
      </c>
      <c r="K37" s="11">
        <f t="shared" si="1"/>
        <v>50808</v>
      </c>
    </row>
    <row r="38" spans="2:11" ht="15.75" x14ac:dyDescent="0.25">
      <c r="B38" s="5">
        <v>1</v>
      </c>
      <c r="C38" s="52" t="s">
        <v>128</v>
      </c>
      <c r="D38" s="5" t="s">
        <v>8</v>
      </c>
      <c r="E38" s="11">
        <v>2540.4</v>
      </c>
      <c r="F38" s="11">
        <v>2540.4</v>
      </c>
      <c r="G38" s="11">
        <v>2540.4</v>
      </c>
      <c r="H38" s="11">
        <v>2540.4</v>
      </c>
      <c r="I38" s="11"/>
      <c r="J38" s="11"/>
      <c r="K38" s="11">
        <f t="shared" si="1"/>
        <v>10161.6</v>
      </c>
    </row>
    <row r="39" spans="2:11" ht="15.75" x14ac:dyDescent="0.25">
      <c r="B39" s="5">
        <v>2</v>
      </c>
      <c r="C39" s="53"/>
      <c r="D39" s="5" t="s">
        <v>9</v>
      </c>
      <c r="E39" s="11"/>
      <c r="F39" s="11"/>
      <c r="G39" s="11"/>
      <c r="H39" s="11"/>
      <c r="I39" s="11"/>
      <c r="J39" s="11"/>
      <c r="K39" s="11">
        <f t="shared" si="1"/>
        <v>0</v>
      </c>
    </row>
    <row r="40" spans="2:11" ht="15.75" x14ac:dyDescent="0.25">
      <c r="B40" s="5">
        <v>3</v>
      </c>
      <c r="C40" s="53"/>
      <c r="D40" s="5" t="s">
        <v>10</v>
      </c>
      <c r="E40" s="11">
        <v>10161.6</v>
      </c>
      <c r="F40" s="11">
        <v>10161.6</v>
      </c>
      <c r="G40" s="11">
        <v>10161.6</v>
      </c>
      <c r="H40" s="11">
        <v>10161.6</v>
      </c>
      <c r="I40" s="11"/>
      <c r="J40" s="11"/>
      <c r="K40" s="11">
        <f t="shared" si="1"/>
        <v>40646.400000000001</v>
      </c>
    </row>
    <row r="41" spans="2:11" ht="56.25" customHeight="1" x14ac:dyDescent="0.25">
      <c r="B41" s="5">
        <v>4</v>
      </c>
      <c r="C41" s="54"/>
      <c r="D41" s="5" t="s">
        <v>11</v>
      </c>
      <c r="E41" s="11"/>
      <c r="F41" s="11"/>
      <c r="G41" s="11"/>
      <c r="H41" s="11"/>
      <c r="I41" s="11"/>
      <c r="J41" s="11"/>
      <c r="K41" s="11">
        <f t="shared" si="1"/>
        <v>0</v>
      </c>
    </row>
    <row r="42" spans="2:11" ht="94.5" x14ac:dyDescent="0.25">
      <c r="B42" s="5">
        <v>5</v>
      </c>
      <c r="C42" s="28" t="s">
        <v>149</v>
      </c>
      <c r="D42" s="5" t="s">
        <v>7</v>
      </c>
      <c r="E42" s="11">
        <f>SUM(E43:E46)</f>
        <v>34707.299999999996</v>
      </c>
      <c r="F42" s="11">
        <f t="shared" ref="F42" si="8">SUM(F43:F46)</f>
        <v>33042.1</v>
      </c>
      <c r="G42" s="11">
        <f t="shared" ref="G42" si="9">SUM(G43:G46)</f>
        <v>33539.4</v>
      </c>
      <c r="H42" s="11">
        <f t="shared" ref="H42" si="10">SUM(H43:H46)</f>
        <v>0</v>
      </c>
      <c r="I42" s="11">
        <f t="shared" ref="I42" si="11">SUM(I43:I46)</f>
        <v>0</v>
      </c>
      <c r="J42" s="11">
        <f t="shared" ref="J42" si="12">SUM(J43:J46)</f>
        <v>0</v>
      </c>
      <c r="K42" s="11">
        <f t="shared" si="1"/>
        <v>101288.79999999999</v>
      </c>
    </row>
    <row r="43" spans="2:11" ht="15.75" x14ac:dyDescent="0.25">
      <c r="B43" s="5">
        <v>1</v>
      </c>
      <c r="C43" s="52" t="s">
        <v>102</v>
      </c>
      <c r="D43" s="5" t="s">
        <v>8</v>
      </c>
      <c r="E43" s="11">
        <v>695.8</v>
      </c>
      <c r="F43" s="11">
        <v>660.8</v>
      </c>
      <c r="G43" s="11">
        <v>670.8</v>
      </c>
      <c r="H43" s="11"/>
      <c r="I43" s="11"/>
      <c r="J43" s="11"/>
      <c r="K43" s="11">
        <f t="shared" si="1"/>
        <v>2027.3999999999999</v>
      </c>
    </row>
    <row r="44" spans="2:11" ht="15.75" x14ac:dyDescent="0.25">
      <c r="B44" s="5">
        <v>2</v>
      </c>
      <c r="C44" s="53"/>
      <c r="D44" s="5" t="s">
        <v>9</v>
      </c>
      <c r="E44" s="11">
        <v>25508.6</v>
      </c>
      <c r="F44" s="11">
        <v>21047.8</v>
      </c>
      <c r="G44" s="11">
        <v>25308.799999999999</v>
      </c>
      <c r="H44" s="11"/>
      <c r="I44" s="11"/>
      <c r="J44" s="11"/>
      <c r="K44" s="11">
        <f t="shared" si="1"/>
        <v>71865.2</v>
      </c>
    </row>
    <row r="45" spans="2:11" ht="15.75" x14ac:dyDescent="0.25">
      <c r="B45" s="5">
        <v>3</v>
      </c>
      <c r="C45" s="53"/>
      <c r="D45" s="5" t="s">
        <v>10</v>
      </c>
      <c r="E45" s="11">
        <v>8502.9</v>
      </c>
      <c r="F45" s="11">
        <v>11333.5</v>
      </c>
      <c r="G45" s="11">
        <v>7559.8</v>
      </c>
      <c r="H45" s="11"/>
      <c r="I45" s="11"/>
      <c r="J45" s="11"/>
      <c r="K45" s="11">
        <f t="shared" si="1"/>
        <v>27396.2</v>
      </c>
    </row>
    <row r="46" spans="2:11" ht="66" customHeight="1" x14ac:dyDescent="0.25">
      <c r="B46" s="5">
        <v>4</v>
      </c>
      <c r="C46" s="54"/>
      <c r="D46" s="5" t="s">
        <v>11</v>
      </c>
      <c r="E46" s="11"/>
      <c r="F46" s="11"/>
      <c r="G46" s="11"/>
      <c r="H46" s="11"/>
      <c r="I46" s="11"/>
      <c r="J46" s="11"/>
      <c r="K46" s="11">
        <f t="shared" si="1"/>
        <v>0</v>
      </c>
    </row>
    <row r="47" spans="2:11" ht="66" customHeight="1" x14ac:dyDescent="0.25">
      <c r="B47" s="30">
        <v>6</v>
      </c>
      <c r="C47" s="28" t="s">
        <v>226</v>
      </c>
      <c r="D47" s="5" t="s">
        <v>7</v>
      </c>
      <c r="E47" s="12">
        <v>1218.4000000000001</v>
      </c>
      <c r="F47" s="12">
        <v>1218.4000000000001</v>
      </c>
      <c r="G47" s="12">
        <v>1218.4000000000001</v>
      </c>
      <c r="H47" s="12"/>
      <c r="I47" s="12"/>
      <c r="J47" s="12"/>
      <c r="K47" s="11"/>
    </row>
    <row r="48" spans="2:11" ht="18.75" customHeight="1" x14ac:dyDescent="0.25">
      <c r="B48" s="30">
        <v>1</v>
      </c>
      <c r="C48" s="55" t="s">
        <v>225</v>
      </c>
      <c r="D48" s="5" t="s">
        <v>8</v>
      </c>
      <c r="E48" s="12">
        <v>1218.4000000000001</v>
      </c>
      <c r="F48" s="12">
        <v>1218.4000000000001</v>
      </c>
      <c r="G48" s="12">
        <v>1218.4000000000001</v>
      </c>
      <c r="H48" s="12"/>
      <c r="I48" s="12"/>
      <c r="J48" s="12"/>
      <c r="K48" s="11"/>
    </row>
    <row r="49" spans="2:11" ht="13.5" customHeight="1" x14ac:dyDescent="0.25">
      <c r="B49" s="30">
        <v>2</v>
      </c>
      <c r="C49" s="57"/>
      <c r="D49" s="5" t="s">
        <v>9</v>
      </c>
      <c r="E49" s="12"/>
      <c r="F49" s="12"/>
      <c r="G49" s="12"/>
      <c r="H49" s="12"/>
      <c r="I49" s="12"/>
      <c r="J49" s="12"/>
      <c r="K49" s="11"/>
    </row>
    <row r="50" spans="2:11" ht="21.75" customHeight="1" x14ac:dyDescent="0.25">
      <c r="B50" s="30">
        <v>3</v>
      </c>
      <c r="C50" s="57"/>
      <c r="D50" s="5" t="s">
        <v>10</v>
      </c>
      <c r="E50" s="12"/>
      <c r="F50" s="12"/>
      <c r="G50" s="12"/>
      <c r="H50" s="12"/>
      <c r="I50" s="12"/>
      <c r="J50" s="12"/>
      <c r="K50" s="11"/>
    </row>
    <row r="51" spans="2:11" ht="12" customHeight="1" x14ac:dyDescent="0.25">
      <c r="B51" s="30">
        <v>4</v>
      </c>
      <c r="C51" s="56"/>
      <c r="D51" s="5" t="s">
        <v>11</v>
      </c>
      <c r="E51" s="12"/>
      <c r="F51" s="12"/>
      <c r="G51" s="12"/>
      <c r="H51" s="12"/>
      <c r="I51" s="12"/>
      <c r="J51" s="12"/>
      <c r="K51" s="11"/>
    </row>
    <row r="52" spans="2:11" ht="66" customHeight="1" x14ac:dyDescent="0.25">
      <c r="B52" s="55">
        <v>7</v>
      </c>
      <c r="C52" s="52" t="s">
        <v>227</v>
      </c>
      <c r="D52" s="5" t="s">
        <v>117</v>
      </c>
      <c r="E52" s="12">
        <v>252922.2</v>
      </c>
      <c r="F52" s="12">
        <v>0</v>
      </c>
      <c r="G52" s="12">
        <f t="shared" ref="F52:H52" si="13">G53+G58</f>
        <v>0</v>
      </c>
      <c r="H52" s="12">
        <f t="shared" si="13"/>
        <v>0</v>
      </c>
      <c r="I52" s="12"/>
      <c r="J52" s="12"/>
      <c r="K52" s="11">
        <f t="shared" si="1"/>
        <v>252922.2</v>
      </c>
    </row>
    <row r="53" spans="2:11" ht="31.5" x14ac:dyDescent="0.25">
      <c r="B53" s="56"/>
      <c r="C53" s="54"/>
      <c r="D53" s="5" t="s">
        <v>7</v>
      </c>
      <c r="E53" s="12">
        <v>252922.2</v>
      </c>
      <c r="F53" s="12">
        <v>0</v>
      </c>
      <c r="G53" s="12">
        <f t="shared" ref="F53:J53" si="14">SUM(G54:G57)</f>
        <v>0</v>
      </c>
      <c r="H53" s="12">
        <f t="shared" si="14"/>
        <v>0</v>
      </c>
      <c r="I53" s="12">
        <f t="shared" si="14"/>
        <v>0</v>
      </c>
      <c r="J53" s="12">
        <f t="shared" si="14"/>
        <v>0</v>
      </c>
      <c r="K53" s="11">
        <f t="shared" si="1"/>
        <v>252922.2</v>
      </c>
    </row>
    <row r="54" spans="2:11" ht="15.75" x14ac:dyDescent="0.25">
      <c r="B54" s="5">
        <v>1</v>
      </c>
      <c r="C54" s="52" t="s">
        <v>228</v>
      </c>
      <c r="D54" s="5" t="s">
        <v>8</v>
      </c>
      <c r="E54" s="11"/>
      <c r="F54" s="11">
        <v>0</v>
      </c>
      <c r="G54" s="11"/>
      <c r="H54" s="11"/>
      <c r="I54" s="11"/>
      <c r="J54" s="11"/>
      <c r="K54" s="11">
        <f t="shared" si="1"/>
        <v>0</v>
      </c>
    </row>
    <row r="55" spans="2:11" ht="15.75" x14ac:dyDescent="0.25">
      <c r="B55" s="5">
        <v>2</v>
      </c>
      <c r="C55" s="53"/>
      <c r="D55" s="5" t="s">
        <v>9</v>
      </c>
      <c r="E55" s="11"/>
      <c r="F55" s="11">
        <v>0</v>
      </c>
      <c r="G55" s="11"/>
      <c r="H55" s="11"/>
      <c r="I55" s="11"/>
      <c r="J55" s="11"/>
      <c r="K55" s="11">
        <f t="shared" si="1"/>
        <v>0</v>
      </c>
    </row>
    <row r="56" spans="2:11" ht="15.75" x14ac:dyDescent="0.25">
      <c r="B56" s="5">
        <v>3</v>
      </c>
      <c r="C56" s="53"/>
      <c r="D56" s="5" t="s">
        <v>10</v>
      </c>
      <c r="E56" s="11"/>
      <c r="F56" s="11">
        <v>0</v>
      </c>
      <c r="G56" s="11"/>
      <c r="H56" s="11"/>
      <c r="I56" s="11"/>
      <c r="J56" s="11"/>
      <c r="K56" s="11">
        <f t="shared" si="1"/>
        <v>0</v>
      </c>
    </row>
    <row r="57" spans="2:11" ht="49.5" customHeight="1" x14ac:dyDescent="0.25">
      <c r="B57" s="5">
        <v>4</v>
      </c>
      <c r="C57" s="54"/>
      <c r="D57" s="5" t="s">
        <v>11</v>
      </c>
      <c r="E57" s="11"/>
      <c r="F57" s="11"/>
      <c r="G57" s="11"/>
      <c r="H57" s="11"/>
      <c r="I57" s="11"/>
      <c r="J57" s="11"/>
      <c r="K57" s="11">
        <f t="shared" si="1"/>
        <v>0</v>
      </c>
    </row>
    <row r="58" spans="2:11" ht="86.25" customHeight="1" x14ac:dyDescent="0.25">
      <c r="B58" s="5">
        <v>8</v>
      </c>
      <c r="C58" s="27" t="s">
        <v>229</v>
      </c>
      <c r="D58" s="5" t="s">
        <v>117</v>
      </c>
      <c r="E58" s="11">
        <v>5451.6</v>
      </c>
      <c r="F58" s="11">
        <f t="shared" ref="F58:G58" si="15">F59+F60+F61+F62</f>
        <v>0</v>
      </c>
      <c r="G58" s="11">
        <f t="shared" si="15"/>
        <v>0</v>
      </c>
      <c r="H58" s="11">
        <v>0</v>
      </c>
      <c r="I58" s="11"/>
      <c r="J58" s="11"/>
      <c r="K58" s="11">
        <f t="shared" si="1"/>
        <v>5451.6</v>
      </c>
    </row>
    <row r="59" spans="2:11" ht="15.75" x14ac:dyDescent="0.25">
      <c r="B59" s="5">
        <v>1</v>
      </c>
      <c r="C59" s="52" t="s">
        <v>230</v>
      </c>
      <c r="D59" s="5" t="s">
        <v>8</v>
      </c>
      <c r="E59" s="11">
        <v>1.1000000000000001</v>
      </c>
      <c r="F59" s="11">
        <v>0</v>
      </c>
      <c r="G59" s="11"/>
      <c r="H59" s="11"/>
      <c r="I59" s="11"/>
      <c r="J59" s="11"/>
      <c r="K59" s="11">
        <f t="shared" si="1"/>
        <v>1.1000000000000001</v>
      </c>
    </row>
    <row r="60" spans="2:11" ht="15.75" x14ac:dyDescent="0.25">
      <c r="B60" s="5">
        <v>2</v>
      </c>
      <c r="C60" s="53"/>
      <c r="D60" s="5" t="s">
        <v>9</v>
      </c>
      <c r="E60" s="11">
        <v>0</v>
      </c>
      <c r="F60" s="11">
        <v>0</v>
      </c>
      <c r="G60" s="11"/>
      <c r="H60" s="11"/>
      <c r="I60" s="11"/>
      <c r="J60" s="11"/>
      <c r="K60" s="11">
        <f t="shared" si="1"/>
        <v>0</v>
      </c>
    </row>
    <row r="61" spans="2:11" ht="15.75" x14ac:dyDescent="0.25">
      <c r="B61" s="5">
        <v>3</v>
      </c>
      <c r="C61" s="53"/>
      <c r="D61" s="5" t="s">
        <v>10</v>
      </c>
      <c r="E61" s="11">
        <v>5450.5</v>
      </c>
      <c r="F61" s="11">
        <v>0</v>
      </c>
      <c r="G61" s="11"/>
      <c r="H61" s="11"/>
      <c r="I61" s="11"/>
      <c r="J61" s="11"/>
      <c r="K61" s="11">
        <f t="shared" si="1"/>
        <v>5450.5</v>
      </c>
    </row>
    <row r="62" spans="2:11" ht="78" customHeight="1" x14ac:dyDescent="0.25">
      <c r="B62" s="5">
        <v>4</v>
      </c>
      <c r="C62" s="54"/>
      <c r="D62" s="5" t="s">
        <v>11</v>
      </c>
      <c r="E62" s="11"/>
      <c r="F62" s="11"/>
      <c r="G62" s="11"/>
      <c r="H62" s="11"/>
      <c r="I62" s="11"/>
      <c r="J62" s="11"/>
      <c r="K62" s="11">
        <f t="shared" si="1"/>
        <v>0</v>
      </c>
    </row>
    <row r="63" spans="2:11" ht="78.75" x14ac:dyDescent="0.25">
      <c r="B63" s="5">
        <v>9</v>
      </c>
      <c r="C63" s="28" t="s">
        <v>231</v>
      </c>
      <c r="D63" s="5" t="s">
        <v>7</v>
      </c>
      <c r="E63" s="11">
        <f>SUM(E64:E67)</f>
        <v>20000</v>
      </c>
      <c r="F63" s="11">
        <f t="shared" ref="F63" si="16">SUM(F64:F67)</f>
        <v>0</v>
      </c>
      <c r="G63" s="11">
        <f t="shared" ref="G63" si="17">SUM(G64:G67)</f>
        <v>0</v>
      </c>
      <c r="H63" s="11">
        <f t="shared" ref="H63" si="18">SUM(H64:H67)</f>
        <v>0</v>
      </c>
      <c r="I63" s="11">
        <f t="shared" ref="I63" si="19">SUM(I64:I67)</f>
        <v>0</v>
      </c>
      <c r="J63" s="11">
        <f t="shared" ref="J63" si="20">SUM(J64:J67)</f>
        <v>0</v>
      </c>
      <c r="K63" s="11">
        <f t="shared" si="1"/>
        <v>20000</v>
      </c>
    </row>
    <row r="64" spans="2:11" ht="15.75" x14ac:dyDescent="0.25">
      <c r="B64" s="5">
        <v>1</v>
      </c>
      <c r="C64" s="52" t="s">
        <v>232</v>
      </c>
      <c r="D64" s="5" t="s">
        <v>8</v>
      </c>
      <c r="E64" s="11">
        <v>20000</v>
      </c>
      <c r="F64" s="11"/>
      <c r="G64" s="11"/>
      <c r="H64" s="11"/>
      <c r="I64" s="11"/>
      <c r="J64" s="11"/>
      <c r="K64" s="11">
        <f t="shared" si="1"/>
        <v>20000</v>
      </c>
    </row>
    <row r="65" spans="2:11" ht="15.75" x14ac:dyDescent="0.25">
      <c r="B65" s="5">
        <v>2</v>
      </c>
      <c r="C65" s="53"/>
      <c r="D65" s="5" t="s">
        <v>9</v>
      </c>
      <c r="E65" s="11"/>
      <c r="F65" s="11">
        <v>0</v>
      </c>
      <c r="G65" s="11"/>
      <c r="H65" s="11"/>
      <c r="I65" s="11"/>
      <c r="J65" s="11"/>
      <c r="K65" s="11">
        <f t="shared" si="1"/>
        <v>0</v>
      </c>
    </row>
    <row r="66" spans="2:11" ht="15.75" x14ac:dyDescent="0.25">
      <c r="B66" s="5">
        <v>3</v>
      </c>
      <c r="C66" s="53"/>
      <c r="D66" s="5" t="s">
        <v>10</v>
      </c>
      <c r="E66" s="11"/>
      <c r="F66" s="11">
        <v>0</v>
      </c>
      <c r="G66" s="11"/>
      <c r="H66" s="11"/>
      <c r="I66" s="11"/>
      <c r="J66" s="11"/>
      <c r="K66" s="11">
        <f t="shared" si="1"/>
        <v>0</v>
      </c>
    </row>
    <row r="67" spans="2:11" ht="21.75" customHeight="1" x14ac:dyDescent="0.25">
      <c r="B67" s="5">
        <v>4</v>
      </c>
      <c r="C67" s="54"/>
      <c r="D67" s="5" t="s">
        <v>11</v>
      </c>
      <c r="E67" s="11"/>
      <c r="F67" s="11"/>
      <c r="G67" s="11"/>
      <c r="H67" s="11"/>
      <c r="I67" s="11"/>
      <c r="J67" s="11"/>
      <c r="K67" s="11">
        <f t="shared" si="1"/>
        <v>0</v>
      </c>
    </row>
    <row r="68" spans="2:11" ht="81.75" customHeight="1" x14ac:dyDescent="0.25">
      <c r="B68" s="5">
        <v>10</v>
      </c>
      <c r="C68" s="28" t="s">
        <v>233</v>
      </c>
      <c r="D68" s="5" t="s">
        <v>7</v>
      </c>
      <c r="E68" s="11">
        <f>SUM(E69:E72)</f>
        <v>760.4</v>
      </c>
      <c r="F68" s="11">
        <f t="shared" ref="F68:J68" si="21">SUM(F69:F72)</f>
        <v>760.4</v>
      </c>
      <c r="G68" s="11">
        <f t="shared" si="21"/>
        <v>760.4</v>
      </c>
      <c r="H68" s="11">
        <f t="shared" si="21"/>
        <v>0</v>
      </c>
      <c r="I68" s="11">
        <f t="shared" si="21"/>
        <v>0</v>
      </c>
      <c r="J68" s="11">
        <f t="shared" si="21"/>
        <v>0</v>
      </c>
      <c r="K68" s="11">
        <f t="shared" si="1"/>
        <v>2281.1999999999998</v>
      </c>
    </row>
    <row r="69" spans="2:11" ht="15.75" x14ac:dyDescent="0.25">
      <c r="B69" s="5">
        <v>1</v>
      </c>
      <c r="C69" s="52" t="s">
        <v>234</v>
      </c>
      <c r="D69" s="5" t="s">
        <v>8</v>
      </c>
      <c r="E69" s="11">
        <v>760.4</v>
      </c>
      <c r="F69" s="11">
        <v>760.4</v>
      </c>
      <c r="G69" s="11">
        <v>760.4</v>
      </c>
      <c r="H69" s="11">
        <v>0</v>
      </c>
      <c r="I69" s="11">
        <v>0</v>
      </c>
      <c r="J69" s="11">
        <v>0</v>
      </c>
      <c r="K69" s="11">
        <f t="shared" si="1"/>
        <v>2281.1999999999998</v>
      </c>
    </row>
    <row r="70" spans="2:11" ht="15.75" x14ac:dyDescent="0.25">
      <c r="B70" s="5">
        <v>2</v>
      </c>
      <c r="C70" s="53"/>
      <c r="D70" s="5" t="s">
        <v>9</v>
      </c>
      <c r="E70" s="11"/>
      <c r="F70" s="11"/>
      <c r="G70" s="11"/>
      <c r="H70" s="11"/>
      <c r="I70" s="11"/>
      <c r="J70" s="11"/>
      <c r="K70" s="11">
        <f t="shared" si="1"/>
        <v>0</v>
      </c>
    </row>
    <row r="71" spans="2:11" ht="14.25" customHeight="1" x14ac:dyDescent="0.25">
      <c r="B71" s="5">
        <v>3</v>
      </c>
      <c r="C71" s="53"/>
      <c r="D71" s="5" t="s">
        <v>10</v>
      </c>
      <c r="E71" s="11"/>
      <c r="F71" s="11"/>
      <c r="G71" s="11"/>
      <c r="H71" s="11"/>
      <c r="I71" s="11"/>
      <c r="J71" s="11"/>
      <c r="K71" s="11">
        <f t="shared" si="1"/>
        <v>0</v>
      </c>
    </row>
    <row r="72" spans="2:11" ht="32.25" customHeight="1" x14ac:dyDescent="0.25">
      <c r="B72" s="5">
        <v>4</v>
      </c>
      <c r="C72" s="54"/>
      <c r="D72" s="5" t="s">
        <v>11</v>
      </c>
      <c r="E72" s="11"/>
      <c r="F72" s="11"/>
      <c r="G72" s="11"/>
      <c r="H72" s="11"/>
      <c r="I72" s="11"/>
      <c r="J72" s="11"/>
      <c r="K72" s="11">
        <f t="shared" si="1"/>
        <v>0</v>
      </c>
    </row>
    <row r="73" spans="2:11" ht="54.75" customHeight="1" x14ac:dyDescent="0.25">
      <c r="B73" s="5">
        <v>11</v>
      </c>
      <c r="C73" s="28" t="s">
        <v>235</v>
      </c>
      <c r="D73" s="5" t="s">
        <v>7</v>
      </c>
      <c r="E73" s="11">
        <f>SUM(E74:E77)</f>
        <v>1377.6</v>
      </c>
      <c r="F73" s="11">
        <f t="shared" ref="F73:J73" si="22">SUM(F74:F77)</f>
        <v>0</v>
      </c>
      <c r="G73" s="11">
        <f t="shared" si="22"/>
        <v>0</v>
      </c>
      <c r="H73" s="11">
        <f t="shared" si="22"/>
        <v>0</v>
      </c>
      <c r="I73" s="11">
        <f t="shared" si="22"/>
        <v>0</v>
      </c>
      <c r="J73" s="11">
        <f t="shared" si="22"/>
        <v>0</v>
      </c>
      <c r="K73" s="11">
        <f t="shared" si="1"/>
        <v>1377.6</v>
      </c>
    </row>
    <row r="74" spans="2:11" ht="15.75" x14ac:dyDescent="0.25">
      <c r="B74" s="5">
        <v>1</v>
      </c>
      <c r="C74" s="52" t="s">
        <v>236</v>
      </c>
      <c r="D74" s="5" t="s">
        <v>8</v>
      </c>
      <c r="E74" s="11">
        <v>27.6</v>
      </c>
      <c r="F74" s="11"/>
      <c r="G74" s="11"/>
      <c r="H74" s="11"/>
      <c r="I74" s="11"/>
      <c r="J74" s="11"/>
      <c r="K74" s="11">
        <f t="shared" si="1"/>
        <v>27.6</v>
      </c>
    </row>
    <row r="75" spans="2:11" ht="15.75" x14ac:dyDescent="0.25">
      <c r="B75" s="5">
        <v>2</v>
      </c>
      <c r="C75" s="53"/>
      <c r="D75" s="5" t="s">
        <v>9</v>
      </c>
      <c r="E75" s="11"/>
      <c r="F75" s="11"/>
      <c r="G75" s="11"/>
      <c r="H75" s="11"/>
      <c r="I75" s="11"/>
      <c r="J75" s="11"/>
      <c r="K75" s="11">
        <f t="shared" si="1"/>
        <v>0</v>
      </c>
    </row>
    <row r="76" spans="2:11" ht="15.75" x14ac:dyDescent="0.25">
      <c r="B76" s="5">
        <v>3</v>
      </c>
      <c r="C76" s="53"/>
      <c r="D76" s="5" t="s">
        <v>10</v>
      </c>
      <c r="E76" s="11">
        <v>1350</v>
      </c>
      <c r="F76" s="11"/>
      <c r="G76" s="11"/>
      <c r="H76" s="11"/>
      <c r="I76" s="11"/>
      <c r="J76" s="11"/>
      <c r="K76" s="11">
        <f t="shared" si="1"/>
        <v>1350</v>
      </c>
    </row>
    <row r="77" spans="2:11" ht="15.75" x14ac:dyDescent="0.25">
      <c r="B77" s="5">
        <v>4</v>
      </c>
      <c r="C77" s="54"/>
      <c r="D77" s="5" t="s">
        <v>11</v>
      </c>
      <c r="E77" s="11"/>
      <c r="F77" s="11"/>
      <c r="G77" s="11"/>
      <c r="H77" s="11"/>
      <c r="I77" s="11"/>
      <c r="J77" s="11"/>
      <c r="K77" s="11">
        <f t="shared" ref="K77:K120" si="23">E77+F77+G77+H77+I77+J77</f>
        <v>0</v>
      </c>
    </row>
    <row r="78" spans="2:11" ht="31.5" x14ac:dyDescent="0.25">
      <c r="B78" s="5">
        <v>12</v>
      </c>
      <c r="C78" s="32" t="s">
        <v>237</v>
      </c>
      <c r="D78" s="5" t="s">
        <v>7</v>
      </c>
      <c r="E78" s="11">
        <v>206725.8</v>
      </c>
      <c r="F78" s="11"/>
      <c r="G78" s="11"/>
      <c r="H78" s="11"/>
      <c r="I78" s="11"/>
      <c r="J78" s="11"/>
      <c r="K78" s="11"/>
    </row>
    <row r="79" spans="2:11" ht="15.75" x14ac:dyDescent="0.25">
      <c r="B79" s="5">
        <v>1</v>
      </c>
      <c r="C79" s="55" t="s">
        <v>239</v>
      </c>
      <c r="D79" s="5" t="s">
        <v>8</v>
      </c>
      <c r="E79" s="11">
        <v>35.4</v>
      </c>
      <c r="F79" s="11"/>
      <c r="G79" s="11"/>
      <c r="H79" s="11"/>
      <c r="I79" s="11"/>
      <c r="J79" s="11"/>
      <c r="K79" s="11"/>
    </row>
    <row r="80" spans="2:11" ht="15.75" x14ac:dyDescent="0.25">
      <c r="B80" s="5">
        <v>2</v>
      </c>
      <c r="C80" s="57"/>
      <c r="D80" s="5" t="s">
        <v>9</v>
      </c>
      <c r="E80" s="11"/>
      <c r="F80" s="11"/>
      <c r="G80" s="11"/>
      <c r="H80" s="11"/>
      <c r="I80" s="11"/>
      <c r="J80" s="11"/>
      <c r="K80" s="11"/>
    </row>
    <row r="81" spans="2:11" ht="15.75" x14ac:dyDescent="0.25">
      <c r="B81" s="5">
        <v>3</v>
      </c>
      <c r="C81" s="57"/>
      <c r="D81" s="5" t="s">
        <v>10</v>
      </c>
      <c r="E81" s="11">
        <v>554.29999999999995</v>
      </c>
      <c r="F81" s="11"/>
      <c r="G81" s="11"/>
      <c r="H81" s="11"/>
      <c r="I81" s="11"/>
      <c r="J81" s="11"/>
      <c r="K81" s="11"/>
    </row>
    <row r="82" spans="2:11" ht="15.75" x14ac:dyDescent="0.25">
      <c r="B82" s="5">
        <v>4</v>
      </c>
      <c r="C82" s="56"/>
      <c r="D82" s="5" t="s">
        <v>11</v>
      </c>
      <c r="E82" s="11"/>
      <c r="F82" s="11"/>
      <c r="G82" s="11"/>
      <c r="H82" s="11"/>
      <c r="I82" s="11"/>
      <c r="J82" s="11"/>
      <c r="K82" s="11"/>
    </row>
    <row r="83" spans="2:11" ht="15.75" x14ac:dyDescent="0.25">
      <c r="B83" s="5">
        <v>1</v>
      </c>
      <c r="C83" s="55" t="s">
        <v>240</v>
      </c>
      <c r="D83" s="5" t="s">
        <v>8</v>
      </c>
      <c r="E83" s="11"/>
      <c r="F83" s="11"/>
      <c r="G83" s="11"/>
      <c r="H83" s="11"/>
      <c r="I83" s="11"/>
      <c r="J83" s="11"/>
      <c r="K83" s="11"/>
    </row>
    <row r="84" spans="2:11" ht="15.75" x14ac:dyDescent="0.25">
      <c r="B84" s="5">
        <v>2</v>
      </c>
      <c r="C84" s="57"/>
      <c r="D84" s="5" t="s">
        <v>9</v>
      </c>
      <c r="E84" s="11"/>
      <c r="F84" s="11"/>
      <c r="G84" s="11"/>
      <c r="H84" s="11"/>
      <c r="I84" s="11"/>
      <c r="J84" s="11"/>
      <c r="K84" s="11"/>
    </row>
    <row r="85" spans="2:11" ht="15.75" x14ac:dyDescent="0.25">
      <c r="B85" s="5">
        <v>3</v>
      </c>
      <c r="C85" s="57"/>
      <c r="D85" s="5" t="s">
        <v>10</v>
      </c>
      <c r="E85" s="11"/>
      <c r="F85" s="11"/>
      <c r="G85" s="11"/>
      <c r="H85" s="11"/>
      <c r="I85" s="11"/>
      <c r="J85" s="11"/>
      <c r="K85" s="11"/>
    </row>
    <row r="86" spans="2:11" ht="15.75" x14ac:dyDescent="0.25">
      <c r="B86" s="5">
        <v>4</v>
      </c>
      <c r="C86" s="56"/>
      <c r="D86" s="5" t="s">
        <v>11</v>
      </c>
      <c r="E86" s="11"/>
      <c r="F86" s="11"/>
      <c r="G86" s="11"/>
      <c r="H86" s="11"/>
      <c r="I86" s="11"/>
      <c r="J86" s="11"/>
      <c r="K86" s="11"/>
    </row>
    <row r="87" spans="2:11" ht="15.75" x14ac:dyDescent="0.25">
      <c r="B87" s="5">
        <v>1</v>
      </c>
      <c r="C87" s="55" t="s">
        <v>238</v>
      </c>
      <c r="D87" s="5" t="s">
        <v>8</v>
      </c>
      <c r="E87" s="11"/>
      <c r="F87" s="11"/>
      <c r="G87" s="11"/>
      <c r="H87" s="11"/>
      <c r="I87" s="11"/>
      <c r="J87" s="11"/>
      <c r="K87" s="11"/>
    </row>
    <row r="88" spans="2:11" ht="15.75" x14ac:dyDescent="0.25">
      <c r="B88" s="5">
        <v>2</v>
      </c>
      <c r="C88" s="57"/>
      <c r="D88" s="5" t="s">
        <v>9</v>
      </c>
      <c r="E88" s="11"/>
      <c r="F88" s="11"/>
      <c r="G88" s="11"/>
      <c r="H88" s="11"/>
      <c r="I88" s="11"/>
      <c r="J88" s="11"/>
      <c r="K88" s="11"/>
    </row>
    <row r="89" spans="2:11" ht="15.75" x14ac:dyDescent="0.25">
      <c r="B89" s="5">
        <v>3</v>
      </c>
      <c r="C89" s="57"/>
      <c r="D89" s="5" t="s">
        <v>10</v>
      </c>
      <c r="E89" s="11"/>
      <c r="F89" s="11"/>
      <c r="G89" s="11"/>
      <c r="H89" s="11"/>
      <c r="I89" s="11"/>
      <c r="J89" s="11"/>
      <c r="K89" s="11"/>
    </row>
    <row r="90" spans="2:11" ht="15.75" x14ac:dyDescent="0.25">
      <c r="B90" s="5">
        <v>4</v>
      </c>
      <c r="C90" s="56"/>
      <c r="D90" s="5" t="s">
        <v>11</v>
      </c>
      <c r="E90" s="11"/>
      <c r="F90" s="11"/>
      <c r="G90" s="11"/>
      <c r="H90" s="11"/>
      <c r="I90" s="11"/>
      <c r="J90" s="11"/>
      <c r="K90" s="11"/>
    </row>
    <row r="91" spans="2:11" ht="31.5" x14ac:dyDescent="0.25">
      <c r="B91" s="5">
        <v>13</v>
      </c>
      <c r="C91" s="31" t="s">
        <v>241</v>
      </c>
      <c r="D91" s="5" t="s">
        <v>7</v>
      </c>
      <c r="E91" s="11">
        <v>55124</v>
      </c>
      <c r="F91" s="11"/>
      <c r="G91" s="11"/>
      <c r="H91" s="11"/>
      <c r="I91" s="11"/>
      <c r="J91" s="11"/>
      <c r="K91" s="11"/>
    </row>
    <row r="92" spans="2:11" ht="15.75" x14ac:dyDescent="0.25">
      <c r="B92" s="5">
        <v>1</v>
      </c>
      <c r="C92" s="55" t="s">
        <v>242</v>
      </c>
      <c r="D92" s="5" t="s">
        <v>8</v>
      </c>
      <c r="E92" s="11"/>
      <c r="F92" s="11"/>
      <c r="G92" s="11"/>
      <c r="H92" s="11"/>
      <c r="I92" s="11"/>
      <c r="J92" s="11"/>
      <c r="K92" s="11"/>
    </row>
    <row r="93" spans="2:11" ht="15.75" x14ac:dyDescent="0.25">
      <c r="B93" s="5">
        <v>2</v>
      </c>
      <c r="C93" s="57"/>
      <c r="D93" s="5" t="s">
        <v>9</v>
      </c>
      <c r="E93" s="11"/>
      <c r="F93" s="11"/>
      <c r="G93" s="11"/>
      <c r="H93" s="11"/>
      <c r="I93" s="11"/>
      <c r="J93" s="11"/>
      <c r="K93" s="11"/>
    </row>
    <row r="94" spans="2:11" ht="15.75" x14ac:dyDescent="0.25">
      <c r="B94" s="5">
        <v>3</v>
      </c>
      <c r="C94" s="57"/>
      <c r="D94" s="5" t="s">
        <v>10</v>
      </c>
      <c r="E94" s="11"/>
      <c r="F94" s="11"/>
      <c r="G94" s="11"/>
      <c r="H94" s="11"/>
      <c r="I94" s="11"/>
      <c r="J94" s="11"/>
      <c r="K94" s="11"/>
    </row>
    <row r="95" spans="2:11" ht="15.75" x14ac:dyDescent="0.25">
      <c r="B95" s="5">
        <v>4</v>
      </c>
      <c r="C95" s="56"/>
      <c r="D95" s="5" t="s">
        <v>11</v>
      </c>
      <c r="E95" s="11"/>
      <c r="F95" s="11"/>
      <c r="G95" s="11"/>
      <c r="H95" s="11"/>
      <c r="I95" s="11"/>
      <c r="J95" s="11"/>
      <c r="K95" s="11"/>
    </row>
    <row r="96" spans="2:11" ht="31.5" x14ac:dyDescent="0.25">
      <c r="B96" s="5">
        <v>14</v>
      </c>
      <c r="C96" s="32" t="s">
        <v>243</v>
      </c>
      <c r="D96" s="5" t="s">
        <v>7</v>
      </c>
      <c r="E96" s="11">
        <v>50901.599999999999</v>
      </c>
      <c r="F96" s="11"/>
      <c r="G96" s="11"/>
      <c r="H96" s="11"/>
      <c r="I96" s="11"/>
      <c r="J96" s="11"/>
      <c r="K96" s="11"/>
    </row>
    <row r="97" spans="2:11" ht="15.75" x14ac:dyDescent="0.25">
      <c r="B97" s="5">
        <v>1</v>
      </c>
      <c r="C97" s="55" t="s">
        <v>244</v>
      </c>
      <c r="D97" s="5" t="s">
        <v>8</v>
      </c>
      <c r="E97" s="11"/>
      <c r="F97" s="11"/>
      <c r="G97" s="11"/>
      <c r="H97" s="11"/>
      <c r="I97" s="11"/>
      <c r="J97" s="11"/>
      <c r="K97" s="11"/>
    </row>
    <row r="98" spans="2:11" ht="15.75" x14ac:dyDescent="0.25">
      <c r="B98" s="5">
        <v>2</v>
      </c>
      <c r="C98" s="57"/>
      <c r="D98" s="5" t="s">
        <v>9</v>
      </c>
      <c r="E98" s="11"/>
      <c r="F98" s="11"/>
      <c r="G98" s="11"/>
      <c r="H98" s="11"/>
      <c r="I98" s="11"/>
      <c r="J98" s="11"/>
      <c r="K98" s="11"/>
    </row>
    <row r="99" spans="2:11" ht="15.75" x14ac:dyDescent="0.25">
      <c r="B99" s="5">
        <v>3</v>
      </c>
      <c r="C99" s="57"/>
      <c r="D99" s="5" t="s">
        <v>10</v>
      </c>
      <c r="E99" s="11"/>
      <c r="F99" s="11"/>
      <c r="G99" s="11"/>
      <c r="H99" s="11"/>
      <c r="I99" s="11"/>
      <c r="J99" s="11"/>
      <c r="K99" s="11"/>
    </row>
    <row r="100" spans="2:11" ht="15.75" x14ac:dyDescent="0.25">
      <c r="B100" s="5">
        <v>4</v>
      </c>
      <c r="C100" s="56"/>
      <c r="D100" s="5" t="s">
        <v>11</v>
      </c>
      <c r="E100" s="11"/>
      <c r="F100" s="11"/>
      <c r="G100" s="11"/>
      <c r="H100" s="11"/>
      <c r="I100" s="11"/>
      <c r="J100" s="11"/>
      <c r="K100" s="11"/>
    </row>
    <row r="101" spans="2:11" ht="63" x14ac:dyDescent="0.25">
      <c r="B101" s="5">
        <v>1</v>
      </c>
      <c r="C101" s="28" t="s">
        <v>245</v>
      </c>
      <c r="D101" s="5" t="s">
        <v>5</v>
      </c>
      <c r="E101" s="11">
        <f>SUM(E102:E105)</f>
        <v>12798.2</v>
      </c>
      <c r="F101" s="11">
        <f t="shared" ref="F101:J101" si="24">SUM(F102:F105)</f>
        <v>12908.2</v>
      </c>
      <c r="G101" s="11">
        <f t="shared" si="24"/>
        <v>12908.2</v>
      </c>
      <c r="H101" s="11">
        <f t="shared" si="24"/>
        <v>0</v>
      </c>
      <c r="I101" s="11">
        <f t="shared" si="24"/>
        <v>0</v>
      </c>
      <c r="J101" s="11">
        <f t="shared" si="24"/>
        <v>0</v>
      </c>
      <c r="K101" s="11">
        <f t="shared" si="23"/>
        <v>38614.600000000006</v>
      </c>
    </row>
    <row r="102" spans="2:11" ht="31.5" x14ac:dyDescent="0.25">
      <c r="B102" s="5">
        <v>1</v>
      </c>
      <c r="C102" s="52" t="s">
        <v>85</v>
      </c>
      <c r="D102" s="5" t="s">
        <v>7</v>
      </c>
      <c r="E102" s="11">
        <v>12798.2</v>
      </c>
      <c r="F102" s="11">
        <v>12908.2</v>
      </c>
      <c r="G102" s="11">
        <v>12908.2</v>
      </c>
      <c r="H102" s="11"/>
      <c r="I102" s="11"/>
      <c r="J102" s="11"/>
      <c r="K102" s="11">
        <f t="shared" si="23"/>
        <v>38614.600000000006</v>
      </c>
    </row>
    <row r="103" spans="2:11" ht="15.75" x14ac:dyDescent="0.25">
      <c r="B103" s="5">
        <v>2</v>
      </c>
      <c r="C103" s="53"/>
      <c r="D103" s="5" t="s">
        <v>8</v>
      </c>
      <c r="E103" s="11"/>
      <c r="F103" s="11"/>
      <c r="G103" s="11"/>
      <c r="H103" s="11"/>
      <c r="I103" s="11"/>
      <c r="J103" s="11"/>
      <c r="K103" s="11">
        <f t="shared" si="23"/>
        <v>0</v>
      </c>
    </row>
    <row r="104" spans="2:11" ht="15.75" x14ac:dyDescent="0.25">
      <c r="B104" s="5">
        <v>3</v>
      </c>
      <c r="C104" s="53"/>
      <c r="D104" s="5" t="s">
        <v>9</v>
      </c>
      <c r="E104" s="11"/>
      <c r="F104" s="11"/>
      <c r="G104" s="11"/>
      <c r="H104" s="11"/>
      <c r="I104" s="11"/>
      <c r="J104" s="11"/>
      <c r="K104" s="11">
        <f t="shared" si="23"/>
        <v>0</v>
      </c>
    </row>
    <row r="105" spans="2:11" ht="15.75" x14ac:dyDescent="0.25">
      <c r="B105" s="5">
        <v>4</v>
      </c>
      <c r="C105" s="54"/>
      <c r="D105" s="5" t="s">
        <v>10</v>
      </c>
      <c r="E105" s="11"/>
      <c r="F105" s="11"/>
      <c r="G105" s="11"/>
      <c r="H105" s="11"/>
      <c r="I105" s="11"/>
      <c r="J105" s="11"/>
      <c r="K105" s="11">
        <f t="shared" si="23"/>
        <v>0</v>
      </c>
    </row>
    <row r="106" spans="2:11" ht="63" x14ac:dyDescent="0.25">
      <c r="B106" s="5">
        <v>2</v>
      </c>
      <c r="C106" s="28" t="s">
        <v>107</v>
      </c>
      <c r="D106" s="5" t="s">
        <v>5</v>
      </c>
      <c r="E106" s="11">
        <f>SUM(E107:E110)</f>
        <v>17696</v>
      </c>
      <c r="F106" s="11">
        <f t="shared" ref="F106:J106" si="25">SUM(F107:F110)</f>
        <v>18210.900000000001</v>
      </c>
      <c r="G106" s="11">
        <f t="shared" si="25"/>
        <v>18210.900000000001</v>
      </c>
      <c r="H106" s="11">
        <f t="shared" si="25"/>
        <v>0</v>
      </c>
      <c r="I106" s="11">
        <f t="shared" si="25"/>
        <v>0</v>
      </c>
      <c r="J106" s="11">
        <f t="shared" si="25"/>
        <v>0</v>
      </c>
      <c r="K106" s="11">
        <f t="shared" si="23"/>
        <v>54117.8</v>
      </c>
    </row>
    <row r="107" spans="2:11" ht="31.5" x14ac:dyDescent="0.25">
      <c r="B107" s="5">
        <v>1</v>
      </c>
      <c r="C107" s="52" t="s">
        <v>118</v>
      </c>
      <c r="D107" s="5" t="s">
        <v>7</v>
      </c>
      <c r="E107" s="11">
        <v>17696</v>
      </c>
      <c r="F107" s="11">
        <v>18210.900000000001</v>
      </c>
      <c r="G107" s="11">
        <v>18210.900000000001</v>
      </c>
      <c r="H107" s="11"/>
      <c r="I107" s="11"/>
      <c r="J107" s="11"/>
      <c r="K107" s="11">
        <f t="shared" si="23"/>
        <v>54117.8</v>
      </c>
    </row>
    <row r="108" spans="2:11" ht="15.75" x14ac:dyDescent="0.25">
      <c r="B108" s="5">
        <v>2</v>
      </c>
      <c r="C108" s="53"/>
      <c r="D108" s="5" t="s">
        <v>8</v>
      </c>
      <c r="E108" s="11"/>
      <c r="F108" s="11"/>
      <c r="G108" s="11"/>
      <c r="H108" s="11"/>
      <c r="I108" s="11"/>
      <c r="J108" s="11"/>
      <c r="K108" s="11">
        <f t="shared" si="23"/>
        <v>0</v>
      </c>
    </row>
    <row r="109" spans="2:11" ht="15.75" x14ac:dyDescent="0.25">
      <c r="B109" s="5">
        <v>3</v>
      </c>
      <c r="C109" s="53"/>
      <c r="D109" s="5" t="s">
        <v>9</v>
      </c>
      <c r="E109" s="11"/>
      <c r="F109" s="11"/>
      <c r="G109" s="11"/>
      <c r="H109" s="11"/>
      <c r="I109" s="11"/>
      <c r="J109" s="11"/>
      <c r="K109" s="11">
        <f t="shared" si="23"/>
        <v>0</v>
      </c>
    </row>
    <row r="110" spans="2:11" ht="15.75" x14ac:dyDescent="0.25">
      <c r="B110" s="5">
        <v>4</v>
      </c>
      <c r="C110" s="54"/>
      <c r="D110" s="5" t="s">
        <v>10</v>
      </c>
      <c r="E110" s="11"/>
      <c r="F110" s="11"/>
      <c r="G110" s="11"/>
      <c r="H110" s="11"/>
      <c r="I110" s="11"/>
      <c r="J110" s="11"/>
      <c r="K110" s="11">
        <f t="shared" si="23"/>
        <v>0</v>
      </c>
    </row>
    <row r="111" spans="2:11" ht="63" x14ac:dyDescent="0.25">
      <c r="B111" s="5">
        <v>3</v>
      </c>
      <c r="C111" s="28" t="s">
        <v>246</v>
      </c>
      <c r="D111" s="5" t="s">
        <v>5</v>
      </c>
      <c r="E111" s="11">
        <f t="shared" ref="E111:J111" si="26">SUM(E112:E115)</f>
        <v>1081038.1000000001</v>
      </c>
      <c r="F111" s="11">
        <f t="shared" si="26"/>
        <v>1076509.7</v>
      </c>
      <c r="G111" s="11">
        <f t="shared" si="26"/>
        <v>1076509.7</v>
      </c>
      <c r="H111" s="11">
        <f t="shared" si="26"/>
        <v>0</v>
      </c>
      <c r="I111" s="11">
        <f t="shared" si="26"/>
        <v>0</v>
      </c>
      <c r="J111" s="11">
        <f t="shared" si="26"/>
        <v>0</v>
      </c>
      <c r="K111" s="11">
        <f t="shared" si="23"/>
        <v>3234057.5</v>
      </c>
    </row>
    <row r="112" spans="2:11" ht="14.25" customHeight="1" x14ac:dyDescent="0.25">
      <c r="B112" s="5">
        <v>1</v>
      </c>
      <c r="C112" s="52" t="s">
        <v>247</v>
      </c>
      <c r="D112" s="5" t="s">
        <v>7</v>
      </c>
      <c r="E112" s="11">
        <v>0</v>
      </c>
      <c r="F112" s="11">
        <v>0</v>
      </c>
      <c r="G112" s="11"/>
      <c r="H112" s="11"/>
      <c r="I112" s="11"/>
      <c r="J112" s="11"/>
      <c r="K112" s="11">
        <f t="shared" si="23"/>
        <v>0</v>
      </c>
    </row>
    <row r="113" spans="2:11" ht="15.75" x14ac:dyDescent="0.25">
      <c r="B113" s="5">
        <v>2</v>
      </c>
      <c r="C113" s="53"/>
      <c r="D113" s="5" t="s">
        <v>8</v>
      </c>
      <c r="E113" s="11">
        <v>1081038.1000000001</v>
      </c>
      <c r="F113" s="11">
        <v>1076509.7</v>
      </c>
      <c r="G113" s="11">
        <v>1076509.7</v>
      </c>
      <c r="H113" s="11"/>
      <c r="I113" s="11"/>
      <c r="J113" s="11"/>
      <c r="K113" s="11">
        <f t="shared" si="23"/>
        <v>3234057.5</v>
      </c>
    </row>
    <row r="114" spans="2:11" ht="15.75" x14ac:dyDescent="0.25">
      <c r="B114" s="5">
        <v>3</v>
      </c>
      <c r="C114" s="53"/>
      <c r="D114" s="5" t="s">
        <v>9</v>
      </c>
      <c r="E114" s="11"/>
      <c r="F114" s="11">
        <v>0</v>
      </c>
      <c r="G114" s="11">
        <v>0</v>
      </c>
      <c r="H114" s="11"/>
      <c r="I114" s="11"/>
      <c r="J114" s="11"/>
      <c r="K114" s="11">
        <f t="shared" si="23"/>
        <v>0</v>
      </c>
    </row>
    <row r="115" spans="2:11" ht="15.75" x14ac:dyDescent="0.25">
      <c r="B115" s="5">
        <v>4</v>
      </c>
      <c r="C115" s="54"/>
      <c r="D115" s="5" t="s">
        <v>10</v>
      </c>
      <c r="E115" s="11"/>
      <c r="F115" s="11"/>
      <c r="G115" s="11"/>
      <c r="H115" s="11"/>
      <c r="I115" s="11"/>
      <c r="J115" s="11"/>
      <c r="K115" s="11">
        <f t="shared" si="23"/>
        <v>0</v>
      </c>
    </row>
    <row r="116" spans="2:11" ht="63" x14ac:dyDescent="0.25">
      <c r="B116" s="5">
        <v>4</v>
      </c>
      <c r="C116" s="28" t="s">
        <v>248</v>
      </c>
      <c r="D116" s="5" t="s">
        <v>5</v>
      </c>
      <c r="E116" s="11">
        <v>24907.599999999999</v>
      </c>
      <c r="F116" s="11">
        <v>24907.599999999999</v>
      </c>
      <c r="G116" s="11">
        <v>24907.599999999999</v>
      </c>
      <c r="H116" s="11" t="e">
        <f>H117+H119+H121+H122+H123+#REF!</f>
        <v>#REF!</v>
      </c>
      <c r="I116" s="11">
        <f t="shared" ref="I116:J116" si="27">SUM(I117:I120)</f>
        <v>0</v>
      </c>
      <c r="J116" s="11">
        <f t="shared" si="27"/>
        <v>0</v>
      </c>
      <c r="K116" s="11" t="e">
        <f t="shared" si="23"/>
        <v>#REF!</v>
      </c>
    </row>
    <row r="117" spans="2:11" ht="15.75" customHeight="1" x14ac:dyDescent="0.25">
      <c r="B117" s="5">
        <v>1</v>
      </c>
      <c r="C117" s="52" t="s">
        <v>249</v>
      </c>
      <c r="D117" s="5" t="s">
        <v>7</v>
      </c>
      <c r="E117" s="11">
        <v>24907.599999999999</v>
      </c>
      <c r="F117" s="11">
        <v>24907.599999999999</v>
      </c>
      <c r="G117" s="11">
        <v>24907.599999999999</v>
      </c>
      <c r="H117" s="11"/>
      <c r="I117" s="11"/>
      <c r="J117" s="11"/>
      <c r="K117" s="11">
        <f t="shared" si="23"/>
        <v>74722.799999999988</v>
      </c>
    </row>
    <row r="118" spans="2:11" ht="15.75" x14ac:dyDescent="0.25">
      <c r="B118" s="5">
        <v>2</v>
      </c>
      <c r="C118" s="53"/>
      <c r="D118" s="5" t="s">
        <v>8</v>
      </c>
      <c r="E118" s="11">
        <v>24907.599999999999</v>
      </c>
      <c r="F118" s="11">
        <v>24907.599999999999</v>
      </c>
      <c r="G118" s="11">
        <v>24907.599999999999</v>
      </c>
      <c r="H118" s="11"/>
      <c r="I118" s="11"/>
      <c r="J118" s="11"/>
      <c r="K118" s="11">
        <f t="shared" si="23"/>
        <v>74722.799999999988</v>
      </c>
    </row>
    <row r="119" spans="2:11" ht="15.75" x14ac:dyDescent="0.25">
      <c r="B119" s="5">
        <v>3</v>
      </c>
      <c r="C119" s="53"/>
      <c r="D119" s="5" t="s">
        <v>9</v>
      </c>
      <c r="E119" s="11"/>
      <c r="F119" s="11"/>
      <c r="G119" s="11"/>
      <c r="H119" s="11"/>
      <c r="I119" s="11"/>
      <c r="J119" s="11"/>
      <c r="K119" s="11">
        <f t="shared" si="23"/>
        <v>0</v>
      </c>
    </row>
    <row r="120" spans="2:11" ht="15.75" x14ac:dyDescent="0.25">
      <c r="B120" s="5">
        <v>4</v>
      </c>
      <c r="C120" s="54"/>
      <c r="D120" s="5" t="s">
        <v>10</v>
      </c>
      <c r="E120" s="11"/>
      <c r="F120" s="11"/>
      <c r="G120" s="11"/>
      <c r="H120" s="11"/>
      <c r="I120" s="11"/>
      <c r="J120" s="11"/>
      <c r="K120" s="11">
        <f t="shared" si="23"/>
        <v>0</v>
      </c>
    </row>
    <row r="121" spans="2:11" ht="15.75" x14ac:dyDescent="0.25">
      <c r="B121" s="5"/>
      <c r="C121" s="52"/>
      <c r="D121" s="5"/>
      <c r="E121" s="11"/>
      <c r="F121" s="11"/>
      <c r="G121" s="11"/>
      <c r="H121" s="11"/>
      <c r="I121" s="11"/>
      <c r="J121" s="11"/>
      <c r="K121" s="11"/>
    </row>
    <row r="122" spans="2:11" ht="15.75" x14ac:dyDescent="0.25">
      <c r="B122" s="5"/>
      <c r="C122" s="53"/>
      <c r="D122" s="5"/>
      <c r="E122" s="11"/>
      <c r="F122" s="11"/>
      <c r="G122" s="11"/>
      <c r="H122" s="11"/>
      <c r="I122" s="11"/>
      <c r="J122" s="11"/>
      <c r="K122" s="11"/>
    </row>
    <row r="123" spans="2:11" ht="15.75" x14ac:dyDescent="0.25">
      <c r="B123" s="5"/>
      <c r="C123" s="53"/>
      <c r="D123" s="5"/>
      <c r="E123" s="11"/>
      <c r="F123" s="11"/>
      <c r="G123" s="11"/>
      <c r="H123" s="11"/>
      <c r="I123" s="11"/>
      <c r="J123" s="11"/>
      <c r="K123" s="11"/>
    </row>
    <row r="124" spans="2:11" ht="15.75" x14ac:dyDescent="0.25">
      <c r="B124" s="5"/>
      <c r="C124" s="54"/>
      <c r="D124" s="5"/>
      <c r="E124" s="11"/>
      <c r="F124" s="11"/>
      <c r="G124" s="11"/>
      <c r="H124" s="11"/>
      <c r="I124" s="11"/>
      <c r="J124" s="11"/>
      <c r="K124" s="11"/>
    </row>
    <row r="125" spans="2:11" ht="15.75" x14ac:dyDescent="0.25">
      <c r="D125" s="5"/>
    </row>
  </sheetData>
  <mergeCells count="30">
    <mergeCell ref="C48:C51"/>
    <mergeCell ref="C79:C82"/>
    <mergeCell ref="C83:C86"/>
    <mergeCell ref="C87:C90"/>
    <mergeCell ref="C92:C95"/>
    <mergeCell ref="B52:B53"/>
    <mergeCell ref="C121:C124"/>
    <mergeCell ref="C52:C53"/>
    <mergeCell ref="C74:C77"/>
    <mergeCell ref="C102:C105"/>
    <mergeCell ref="C107:C110"/>
    <mergeCell ref="C112:C115"/>
    <mergeCell ref="C117:C120"/>
    <mergeCell ref="C54:C57"/>
    <mergeCell ref="C59:C62"/>
    <mergeCell ref="C64:C67"/>
    <mergeCell ref="C69:C72"/>
    <mergeCell ref="C97:C100"/>
    <mergeCell ref="C23:C26"/>
    <mergeCell ref="C28:C31"/>
    <mergeCell ref="C33:C36"/>
    <mergeCell ref="C38:C41"/>
    <mergeCell ref="C43:C46"/>
    <mergeCell ref="C17:C21"/>
    <mergeCell ref="C7:C11"/>
    <mergeCell ref="B2:K2"/>
    <mergeCell ref="C4:C5"/>
    <mergeCell ref="D4:D5"/>
    <mergeCell ref="E4:K4"/>
    <mergeCell ref="C12:C1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68"/>
  <sheetViews>
    <sheetView topLeftCell="B38" zoomScale="80" zoomScaleNormal="80" workbookViewId="0">
      <selection activeCell="F83" sqref="F83"/>
    </sheetView>
  </sheetViews>
  <sheetFormatPr defaultRowHeight="15" x14ac:dyDescent="0.25"/>
  <cols>
    <col min="2" max="2" width="6.7109375" style="4" customWidth="1"/>
    <col min="3" max="3" width="37.5703125" style="4" customWidth="1"/>
    <col min="4" max="4" width="29.85546875" style="4" customWidth="1"/>
    <col min="5" max="5" width="21.85546875" style="4" customWidth="1"/>
    <col min="6" max="6" width="97.28515625" style="4" customWidth="1"/>
    <col min="7" max="11" width="15.7109375" style="4" customWidth="1"/>
    <col min="12" max="12" width="17.140625" style="4" customWidth="1"/>
  </cols>
  <sheetData>
    <row r="2" spans="2:12" ht="18.75" x14ac:dyDescent="0.25">
      <c r="L2" s="2" t="s">
        <v>12</v>
      </c>
    </row>
    <row r="3" spans="2:12" ht="45.75" customHeight="1" x14ac:dyDescent="0.25">
      <c r="B3" s="46" t="s">
        <v>147</v>
      </c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2:12" ht="18.75" x14ac:dyDescent="0.25">
      <c r="B4" s="2"/>
    </row>
    <row r="5" spans="2:12" ht="75" customHeight="1" x14ac:dyDescent="0.25">
      <c r="B5" s="55" t="s">
        <v>19</v>
      </c>
      <c r="C5" s="55" t="s">
        <v>13</v>
      </c>
      <c r="D5" s="55" t="s">
        <v>18</v>
      </c>
      <c r="E5" s="55" t="s">
        <v>14</v>
      </c>
      <c r="F5" s="55" t="s">
        <v>15</v>
      </c>
      <c r="G5" s="49" t="s">
        <v>16</v>
      </c>
      <c r="H5" s="50"/>
      <c r="I5" s="50"/>
      <c r="J5" s="50"/>
      <c r="K5" s="50"/>
      <c r="L5" s="51"/>
    </row>
    <row r="6" spans="2:12" ht="15.75" x14ac:dyDescent="0.25">
      <c r="B6" s="56"/>
      <c r="C6" s="56"/>
      <c r="D6" s="56"/>
      <c r="E6" s="56"/>
      <c r="F6" s="56"/>
      <c r="G6" s="5">
        <v>2025</v>
      </c>
      <c r="H6" s="5">
        <v>2026</v>
      </c>
      <c r="I6" s="5">
        <v>2027</v>
      </c>
      <c r="J6" s="5">
        <v>2028</v>
      </c>
      <c r="K6" s="5">
        <v>2029</v>
      </c>
      <c r="L6" s="5">
        <v>2030</v>
      </c>
    </row>
    <row r="7" spans="2:12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</row>
    <row r="8" spans="2:12" ht="24.75" customHeight="1" x14ac:dyDescent="0.25">
      <c r="B8" s="14" t="s">
        <v>90</v>
      </c>
      <c r="C8" s="62" t="s">
        <v>262</v>
      </c>
      <c r="D8" s="63"/>
      <c r="E8" s="63"/>
      <c r="F8" s="64"/>
      <c r="G8" s="18"/>
      <c r="H8" s="18"/>
      <c r="I8" s="18"/>
      <c r="J8" s="18"/>
      <c r="K8" s="18"/>
      <c r="L8" s="18"/>
    </row>
    <row r="9" spans="2:12" ht="210.75" customHeight="1" x14ac:dyDescent="0.25">
      <c r="B9" s="58" t="s">
        <v>91</v>
      </c>
      <c r="C9" s="60" t="s">
        <v>87</v>
      </c>
      <c r="D9" s="60" t="s">
        <v>88</v>
      </c>
      <c r="E9" s="13" t="s">
        <v>89</v>
      </c>
      <c r="F9" s="13" t="s">
        <v>140</v>
      </c>
      <c r="G9" s="18">
        <v>1000.2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</row>
    <row r="10" spans="2:12" ht="66.75" customHeight="1" x14ac:dyDescent="0.25">
      <c r="B10" s="59"/>
      <c r="C10" s="61"/>
      <c r="D10" s="61"/>
      <c r="E10" s="13"/>
      <c r="F10" s="13" t="s">
        <v>141</v>
      </c>
      <c r="G10" s="18"/>
      <c r="H10" s="18"/>
      <c r="I10" s="18"/>
      <c r="J10" s="18"/>
      <c r="K10" s="18"/>
      <c r="L10" s="18"/>
    </row>
    <row r="11" spans="2:12" ht="35.25" customHeight="1" x14ac:dyDescent="0.25">
      <c r="B11" s="62" t="s">
        <v>160</v>
      </c>
      <c r="C11" s="63"/>
      <c r="D11" s="63"/>
      <c r="E11" s="63"/>
      <c r="F11" s="64"/>
      <c r="G11" s="18"/>
      <c r="H11" s="18"/>
      <c r="I11" s="18"/>
      <c r="J11" s="18"/>
      <c r="K11" s="18"/>
      <c r="L11" s="18"/>
    </row>
    <row r="12" spans="2:12" ht="177" customHeight="1" x14ac:dyDescent="0.25">
      <c r="B12" s="58" t="s">
        <v>80</v>
      </c>
      <c r="C12" s="60" t="s">
        <v>92</v>
      </c>
      <c r="D12" s="60" t="s">
        <v>93</v>
      </c>
      <c r="E12" s="13" t="s">
        <v>89</v>
      </c>
      <c r="F12" s="13" t="s">
        <v>136</v>
      </c>
      <c r="G12" s="18">
        <v>831.1</v>
      </c>
      <c r="H12" s="18">
        <v>831.1</v>
      </c>
      <c r="I12" s="18">
        <v>831.1</v>
      </c>
      <c r="J12" s="18">
        <v>831.1</v>
      </c>
      <c r="K12" s="18">
        <v>831.1</v>
      </c>
      <c r="L12" s="18">
        <v>831.1</v>
      </c>
    </row>
    <row r="13" spans="2:12" ht="86.25" customHeight="1" x14ac:dyDescent="0.25">
      <c r="B13" s="59"/>
      <c r="C13" s="61"/>
      <c r="D13" s="61"/>
      <c r="E13" s="13"/>
      <c r="F13" s="13" t="s">
        <v>142</v>
      </c>
      <c r="G13" s="18"/>
      <c r="H13" s="18"/>
      <c r="I13" s="18"/>
      <c r="J13" s="18"/>
      <c r="K13" s="18"/>
      <c r="L13" s="18"/>
    </row>
    <row r="14" spans="2:12" ht="21.75" customHeight="1" thickBot="1" x14ac:dyDescent="0.3">
      <c r="B14" s="83" t="s">
        <v>95</v>
      </c>
      <c r="C14" s="84"/>
      <c r="D14" s="84"/>
      <c r="E14" s="84"/>
      <c r="F14" s="85"/>
      <c r="G14" s="18"/>
      <c r="H14" s="18"/>
      <c r="I14" s="18"/>
      <c r="J14" s="18"/>
      <c r="K14" s="18"/>
      <c r="L14" s="18"/>
    </row>
    <row r="15" spans="2:12" ht="210.75" customHeight="1" thickBot="1" x14ac:dyDescent="0.3">
      <c r="B15" s="14" t="s">
        <v>81</v>
      </c>
      <c r="C15" s="74" t="s">
        <v>77</v>
      </c>
      <c r="D15" s="74" t="s">
        <v>97</v>
      </c>
      <c r="E15" s="38" t="s">
        <v>89</v>
      </c>
      <c r="F15" s="23" t="s">
        <v>137</v>
      </c>
      <c r="G15" s="18">
        <v>5794</v>
      </c>
      <c r="H15" s="18">
        <v>5188.3</v>
      </c>
      <c r="I15" s="18">
        <v>8897.5</v>
      </c>
      <c r="J15" s="18">
        <v>0</v>
      </c>
      <c r="K15" s="18">
        <v>0</v>
      </c>
      <c r="L15" s="18">
        <v>0</v>
      </c>
    </row>
    <row r="16" spans="2:12" ht="86.25" customHeight="1" x14ac:dyDescent="0.25">
      <c r="B16" s="20"/>
      <c r="C16" s="75"/>
      <c r="D16" s="75"/>
      <c r="E16" s="24"/>
      <c r="F16" s="24" t="s">
        <v>143</v>
      </c>
      <c r="G16" s="18"/>
      <c r="H16" s="18"/>
      <c r="I16" s="18"/>
      <c r="J16" s="18"/>
      <c r="K16" s="18"/>
      <c r="L16" s="18"/>
    </row>
    <row r="17" spans="2:12" ht="33.75" customHeight="1" x14ac:dyDescent="0.25">
      <c r="B17" s="66" t="s">
        <v>98</v>
      </c>
      <c r="C17" s="67"/>
      <c r="D17" s="67"/>
      <c r="E17" s="67"/>
      <c r="F17" s="68"/>
      <c r="G17" s="18"/>
      <c r="H17" s="18"/>
      <c r="I17" s="18"/>
      <c r="J17" s="18"/>
      <c r="K17" s="18"/>
      <c r="L17" s="18"/>
    </row>
    <row r="18" spans="2:12" ht="345.75" customHeight="1" x14ac:dyDescent="0.25">
      <c r="B18" s="14" t="s">
        <v>82</v>
      </c>
      <c r="C18" s="72" t="s">
        <v>99</v>
      </c>
      <c r="D18" s="72" t="s">
        <v>100</v>
      </c>
      <c r="E18" s="39" t="s">
        <v>89</v>
      </c>
      <c r="F18" s="41" t="s">
        <v>264</v>
      </c>
      <c r="G18" s="18">
        <v>12702</v>
      </c>
      <c r="H18" s="18">
        <v>12702</v>
      </c>
      <c r="I18" s="18">
        <v>12702</v>
      </c>
      <c r="J18" s="18">
        <v>0</v>
      </c>
      <c r="K18" s="18">
        <v>0</v>
      </c>
      <c r="L18" s="18">
        <v>0</v>
      </c>
    </row>
    <row r="19" spans="2:12" ht="73.5" customHeight="1" x14ac:dyDescent="0.25">
      <c r="B19" s="14"/>
      <c r="C19" s="73"/>
      <c r="D19" s="73"/>
      <c r="E19" s="39" t="s">
        <v>104</v>
      </c>
      <c r="F19" s="40" t="s">
        <v>263</v>
      </c>
      <c r="G19" s="18"/>
      <c r="H19" s="18"/>
      <c r="I19" s="18"/>
      <c r="J19" s="18"/>
      <c r="K19" s="18"/>
      <c r="L19" s="18"/>
    </row>
    <row r="20" spans="2:12" ht="28.5" customHeight="1" thickBot="1" x14ac:dyDescent="0.3">
      <c r="B20" s="86" t="s">
        <v>108</v>
      </c>
      <c r="C20" s="87"/>
      <c r="D20" s="87"/>
      <c r="E20" s="87"/>
      <c r="F20" s="88"/>
      <c r="G20" s="18"/>
      <c r="H20" s="18"/>
      <c r="I20" s="18"/>
      <c r="J20" s="18"/>
      <c r="K20" s="18"/>
      <c r="L20" s="18"/>
    </row>
    <row r="21" spans="2:12" ht="294.75" customHeight="1" thickBot="1" x14ac:dyDescent="0.3">
      <c r="B21" s="14" t="s">
        <v>47</v>
      </c>
      <c r="C21" s="76" t="s">
        <v>78</v>
      </c>
      <c r="D21" s="78" t="s">
        <v>103</v>
      </c>
      <c r="E21" s="21" t="s">
        <v>89</v>
      </c>
      <c r="F21" s="13" t="s">
        <v>144</v>
      </c>
      <c r="G21" s="18">
        <v>34707.300000000003</v>
      </c>
      <c r="H21" s="18">
        <v>30679.3</v>
      </c>
      <c r="I21" s="18">
        <v>28929.9</v>
      </c>
      <c r="J21" s="18">
        <v>0</v>
      </c>
      <c r="K21" s="18">
        <v>0</v>
      </c>
      <c r="L21" s="18">
        <v>0</v>
      </c>
    </row>
    <row r="22" spans="2:12" ht="44.25" customHeight="1" x14ac:dyDescent="0.25">
      <c r="B22" s="20"/>
      <c r="C22" s="77"/>
      <c r="D22" s="79"/>
      <c r="E22" s="42" t="s">
        <v>104</v>
      </c>
      <c r="F22" s="33" t="s">
        <v>145</v>
      </c>
      <c r="G22" s="18"/>
      <c r="H22" s="18"/>
      <c r="I22" s="18"/>
      <c r="J22" s="18"/>
      <c r="K22" s="18"/>
      <c r="L22" s="18"/>
    </row>
    <row r="23" spans="2:12" ht="26.25" customHeight="1" x14ac:dyDescent="0.25">
      <c r="B23" s="66" t="s">
        <v>265</v>
      </c>
      <c r="C23" s="67"/>
      <c r="D23" s="67"/>
      <c r="E23" s="67"/>
      <c r="F23" s="68"/>
      <c r="G23" s="18"/>
      <c r="H23" s="18"/>
      <c r="I23" s="18"/>
      <c r="J23" s="18"/>
      <c r="K23" s="18"/>
      <c r="L23" s="18"/>
    </row>
    <row r="24" spans="2:12" ht="160.5" customHeight="1" x14ac:dyDescent="0.25">
      <c r="B24" s="14" t="s">
        <v>83</v>
      </c>
      <c r="C24" s="13" t="s">
        <v>114</v>
      </c>
      <c r="D24" s="13" t="s">
        <v>269</v>
      </c>
      <c r="E24" s="13" t="s">
        <v>266</v>
      </c>
      <c r="F24" s="13"/>
      <c r="G24" s="18">
        <v>1218.4000000000001</v>
      </c>
      <c r="H24" s="18">
        <v>1205.5</v>
      </c>
      <c r="I24" s="18">
        <v>1205.5</v>
      </c>
      <c r="J24" s="18">
        <v>0</v>
      </c>
      <c r="K24" s="18">
        <v>0</v>
      </c>
      <c r="L24" s="18">
        <v>0</v>
      </c>
    </row>
    <row r="25" spans="2:12" ht="44.25" customHeight="1" x14ac:dyDescent="0.25">
      <c r="B25" s="14"/>
      <c r="C25" s="69" t="s">
        <v>267</v>
      </c>
      <c r="D25" s="70"/>
      <c r="E25" s="70"/>
      <c r="F25" s="71"/>
      <c r="G25" s="18"/>
      <c r="H25" s="18"/>
      <c r="I25" s="18"/>
      <c r="J25" s="18"/>
      <c r="K25" s="18"/>
      <c r="L25" s="18"/>
    </row>
    <row r="26" spans="2:12" ht="319.5" customHeight="1" x14ac:dyDescent="0.25">
      <c r="B26" s="14" t="s">
        <v>119</v>
      </c>
      <c r="C26" s="39" t="s">
        <v>268</v>
      </c>
      <c r="D26" s="41" t="s">
        <v>270</v>
      </c>
      <c r="E26" s="39" t="s">
        <v>271</v>
      </c>
      <c r="F26" s="13"/>
      <c r="G26" s="18">
        <v>252922.2</v>
      </c>
      <c r="H26" s="18">
        <v>139382.79999999999</v>
      </c>
      <c r="I26" s="18">
        <v>0</v>
      </c>
      <c r="J26" s="18">
        <v>0</v>
      </c>
      <c r="K26" s="18">
        <v>0</v>
      </c>
      <c r="L26" s="18">
        <v>0</v>
      </c>
    </row>
    <row r="27" spans="2:12" ht="44.25" customHeight="1" x14ac:dyDescent="0.25">
      <c r="B27" s="14"/>
      <c r="C27" s="69" t="s">
        <v>272</v>
      </c>
      <c r="D27" s="70"/>
      <c r="E27" s="70"/>
      <c r="F27" s="71"/>
      <c r="G27" s="18"/>
      <c r="H27" s="18"/>
      <c r="I27" s="18"/>
      <c r="J27" s="18"/>
      <c r="K27" s="18"/>
      <c r="L27" s="18"/>
    </row>
    <row r="28" spans="2:12" ht="205.5" customHeight="1" x14ac:dyDescent="0.25">
      <c r="B28" s="58" t="s">
        <v>120</v>
      </c>
      <c r="C28" s="72" t="s">
        <v>273</v>
      </c>
      <c r="D28" s="72" t="s">
        <v>274</v>
      </c>
      <c r="E28" s="72" t="s">
        <v>271</v>
      </c>
      <c r="F28" s="13" t="s">
        <v>276</v>
      </c>
      <c r="G28" s="18">
        <v>5451.6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</row>
    <row r="29" spans="2:12" ht="97.5" customHeight="1" x14ac:dyDescent="0.25">
      <c r="B29" s="59"/>
      <c r="C29" s="73"/>
      <c r="D29" s="73"/>
      <c r="E29" s="73"/>
      <c r="F29" s="13" t="s">
        <v>275</v>
      </c>
      <c r="G29" s="18"/>
      <c r="H29" s="18"/>
      <c r="I29" s="18"/>
      <c r="J29" s="18"/>
      <c r="K29" s="18"/>
      <c r="L29" s="18"/>
    </row>
    <row r="30" spans="2:12" ht="36.75" customHeight="1" x14ac:dyDescent="0.25">
      <c r="B30" s="19"/>
      <c r="C30" s="69" t="s">
        <v>277</v>
      </c>
      <c r="D30" s="70"/>
      <c r="E30" s="70"/>
      <c r="F30" s="71"/>
      <c r="G30" s="18"/>
      <c r="H30" s="18"/>
      <c r="I30" s="18"/>
      <c r="J30" s="18"/>
      <c r="K30" s="18"/>
      <c r="L30" s="18"/>
    </row>
    <row r="31" spans="2:12" ht="67.5" customHeight="1" x14ac:dyDescent="0.25">
      <c r="B31" s="19" t="s">
        <v>121</v>
      </c>
      <c r="C31" s="40" t="s">
        <v>278</v>
      </c>
      <c r="D31" s="40"/>
      <c r="E31" s="40" t="s">
        <v>271</v>
      </c>
      <c r="F31" s="13"/>
      <c r="G31" s="18">
        <v>20000</v>
      </c>
      <c r="H31" s="18">
        <v>20000</v>
      </c>
      <c r="I31" s="18">
        <v>8035.7</v>
      </c>
      <c r="J31" s="18">
        <v>20082</v>
      </c>
      <c r="K31" s="18"/>
      <c r="L31" s="18"/>
    </row>
    <row r="32" spans="2:12" ht="66.75" customHeight="1" x14ac:dyDescent="0.25">
      <c r="B32" s="19" t="s">
        <v>280</v>
      </c>
      <c r="C32" s="40" t="s">
        <v>279</v>
      </c>
      <c r="D32" s="40"/>
      <c r="E32" s="40" t="s">
        <v>271</v>
      </c>
      <c r="F32" s="13"/>
      <c r="G32" s="18"/>
      <c r="H32" s="18"/>
      <c r="I32" s="18"/>
      <c r="J32" s="18"/>
      <c r="K32" s="18"/>
      <c r="L32" s="18"/>
    </row>
    <row r="33" spans="2:12" ht="50.25" customHeight="1" x14ac:dyDescent="0.25">
      <c r="B33" s="19"/>
      <c r="C33" s="69" t="s">
        <v>281</v>
      </c>
      <c r="D33" s="70"/>
      <c r="E33" s="70"/>
      <c r="F33" s="71"/>
      <c r="G33" s="18"/>
      <c r="H33" s="18"/>
      <c r="I33" s="18"/>
      <c r="J33" s="18"/>
      <c r="K33" s="18"/>
      <c r="L33" s="18"/>
    </row>
    <row r="34" spans="2:12" ht="88.5" customHeight="1" x14ac:dyDescent="0.25">
      <c r="B34" s="19" t="s">
        <v>284</v>
      </c>
      <c r="C34" s="40" t="s">
        <v>286</v>
      </c>
      <c r="D34" s="40" t="s">
        <v>282</v>
      </c>
      <c r="E34" s="40" t="s">
        <v>104</v>
      </c>
      <c r="F34" s="13"/>
      <c r="G34" s="18">
        <v>760.4</v>
      </c>
      <c r="H34" s="18">
        <v>760.4</v>
      </c>
      <c r="I34" s="18">
        <v>760.4</v>
      </c>
      <c r="J34" s="18">
        <v>0</v>
      </c>
      <c r="K34" s="18">
        <v>0</v>
      </c>
      <c r="L34" s="18">
        <v>0</v>
      </c>
    </row>
    <row r="35" spans="2:12" ht="50.25" customHeight="1" x14ac:dyDescent="0.25">
      <c r="B35" s="19"/>
      <c r="C35" s="69" t="s">
        <v>283</v>
      </c>
      <c r="D35" s="70"/>
      <c r="E35" s="70"/>
      <c r="F35" s="71"/>
      <c r="G35" s="18"/>
      <c r="H35" s="18"/>
      <c r="I35" s="18"/>
      <c r="J35" s="18"/>
      <c r="K35" s="18"/>
      <c r="L35" s="18"/>
    </row>
    <row r="36" spans="2:12" ht="165" customHeight="1" x14ac:dyDescent="0.25">
      <c r="B36" s="19" t="s">
        <v>285</v>
      </c>
      <c r="C36" s="40" t="s">
        <v>287</v>
      </c>
      <c r="D36" s="40" t="s">
        <v>288</v>
      </c>
      <c r="E36" s="40" t="s">
        <v>104</v>
      </c>
      <c r="F36" s="13"/>
      <c r="G36" s="18">
        <v>1377.6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</row>
    <row r="37" spans="2:12" ht="27.75" customHeight="1" x14ac:dyDescent="0.25">
      <c r="B37" s="19"/>
      <c r="C37" s="69" t="s">
        <v>289</v>
      </c>
      <c r="D37" s="70"/>
      <c r="E37" s="70"/>
      <c r="F37" s="71"/>
      <c r="G37" s="18"/>
      <c r="H37" s="18"/>
      <c r="I37" s="18"/>
      <c r="J37" s="18"/>
      <c r="K37" s="18"/>
      <c r="L37" s="18"/>
    </row>
    <row r="38" spans="2:12" ht="157.5" customHeight="1" x14ac:dyDescent="0.25">
      <c r="B38" s="19"/>
      <c r="C38" s="40" t="s">
        <v>302</v>
      </c>
      <c r="D38" s="40" t="s">
        <v>290</v>
      </c>
      <c r="E38" s="40"/>
      <c r="F38" s="43"/>
      <c r="G38" s="18">
        <v>589.70000000000005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</row>
    <row r="39" spans="2:12" ht="249.75" customHeight="1" x14ac:dyDescent="0.25">
      <c r="B39" s="19"/>
      <c r="C39" s="60" t="s">
        <v>79</v>
      </c>
      <c r="D39" s="40" t="s">
        <v>292</v>
      </c>
      <c r="E39" s="40"/>
      <c r="F39" s="60" t="s">
        <v>146</v>
      </c>
      <c r="G39" s="18">
        <v>22671.3</v>
      </c>
      <c r="H39" s="18">
        <v>26159.1</v>
      </c>
      <c r="I39" s="18">
        <v>0</v>
      </c>
      <c r="J39" s="18">
        <v>0</v>
      </c>
      <c r="K39" s="18">
        <v>0</v>
      </c>
      <c r="L39" s="18">
        <v>0</v>
      </c>
    </row>
    <row r="40" spans="2:12" ht="170.25" customHeight="1" x14ac:dyDescent="0.25">
      <c r="B40" s="19"/>
      <c r="C40" s="61"/>
      <c r="D40" s="40" t="s">
        <v>291</v>
      </c>
      <c r="E40" s="40"/>
      <c r="F40" s="61"/>
      <c r="G40" s="18">
        <v>110548.1</v>
      </c>
      <c r="H40" s="18">
        <v>112571.8</v>
      </c>
      <c r="I40" s="18">
        <v>0</v>
      </c>
      <c r="J40" s="18">
        <v>0</v>
      </c>
      <c r="K40" s="18">
        <v>0</v>
      </c>
      <c r="L40" s="18">
        <v>0</v>
      </c>
    </row>
    <row r="41" spans="2:12" ht="71.25" customHeight="1" x14ac:dyDescent="0.25">
      <c r="B41" s="19"/>
      <c r="C41" s="34"/>
      <c r="D41" s="40"/>
      <c r="E41" s="40"/>
      <c r="F41" s="34" t="s">
        <v>138</v>
      </c>
      <c r="G41" s="18">
        <v>72916.7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</row>
    <row r="42" spans="2:12" ht="71.25" customHeight="1" x14ac:dyDescent="0.25">
      <c r="B42" s="19"/>
      <c r="C42" s="62" t="s">
        <v>293</v>
      </c>
      <c r="D42" s="63"/>
      <c r="E42" s="63"/>
      <c r="F42" s="64"/>
      <c r="G42" s="18"/>
      <c r="H42" s="18"/>
      <c r="I42" s="18"/>
      <c r="J42" s="18"/>
      <c r="K42" s="18"/>
      <c r="L42" s="18"/>
    </row>
    <row r="43" spans="2:12" ht="92.25" customHeight="1" x14ac:dyDescent="0.25">
      <c r="B43" s="58" t="s">
        <v>295</v>
      </c>
      <c r="C43" s="60" t="s">
        <v>111</v>
      </c>
      <c r="D43" s="60" t="s">
        <v>112</v>
      </c>
      <c r="E43" s="13" t="s">
        <v>89</v>
      </c>
      <c r="F43" s="60" t="s">
        <v>294</v>
      </c>
      <c r="G43" s="18">
        <v>55124</v>
      </c>
      <c r="H43" s="18">
        <v>54811.9</v>
      </c>
      <c r="I43" s="18">
        <v>54807.5</v>
      </c>
      <c r="J43" s="18">
        <v>0</v>
      </c>
      <c r="K43" s="18">
        <v>0</v>
      </c>
      <c r="L43" s="18">
        <v>0</v>
      </c>
    </row>
    <row r="44" spans="2:12" ht="129.75" customHeight="1" x14ac:dyDescent="0.25">
      <c r="B44" s="59"/>
      <c r="C44" s="61"/>
      <c r="D44" s="61"/>
      <c r="E44" s="13" t="s">
        <v>113</v>
      </c>
      <c r="F44" s="61"/>
      <c r="G44" s="18"/>
      <c r="H44" s="18"/>
      <c r="I44" s="18"/>
      <c r="J44" s="18"/>
      <c r="K44" s="18"/>
      <c r="L44" s="18"/>
    </row>
    <row r="45" spans="2:12" ht="406.5" customHeight="1" x14ac:dyDescent="0.25">
      <c r="B45" s="14" t="s">
        <v>296</v>
      </c>
      <c r="C45" s="22"/>
      <c r="D45" s="41" t="s">
        <v>297</v>
      </c>
      <c r="E45" s="22"/>
      <c r="F45" s="13"/>
      <c r="G45" s="18"/>
      <c r="H45" s="18"/>
      <c r="I45" s="18"/>
      <c r="J45" s="18"/>
      <c r="K45" s="18"/>
      <c r="L45" s="18"/>
    </row>
    <row r="46" spans="2:12" ht="42.75" customHeight="1" x14ac:dyDescent="0.25">
      <c r="B46" s="62" t="s">
        <v>298</v>
      </c>
      <c r="C46" s="63"/>
      <c r="D46" s="63"/>
      <c r="E46" s="63"/>
      <c r="F46" s="64"/>
      <c r="G46" s="18"/>
      <c r="H46" s="18"/>
      <c r="I46" s="18"/>
      <c r="J46" s="18"/>
      <c r="K46" s="18"/>
      <c r="L46" s="18"/>
    </row>
    <row r="47" spans="2:12" ht="409.5" customHeight="1" x14ac:dyDescent="0.25">
      <c r="B47" s="58" t="s">
        <v>83</v>
      </c>
      <c r="C47" s="60" t="s">
        <v>299</v>
      </c>
      <c r="D47" s="60" t="s">
        <v>109</v>
      </c>
      <c r="E47" s="13" t="s">
        <v>89</v>
      </c>
      <c r="F47" s="13" t="s">
        <v>146</v>
      </c>
      <c r="G47" s="18">
        <v>0</v>
      </c>
      <c r="H47" s="18">
        <v>46406.3</v>
      </c>
      <c r="I47" s="18">
        <v>0</v>
      </c>
      <c r="J47" s="18">
        <v>0</v>
      </c>
      <c r="K47" s="18">
        <v>0</v>
      </c>
      <c r="L47" s="18">
        <v>0</v>
      </c>
    </row>
    <row r="48" spans="2:12" ht="79.5" customHeight="1" thickBot="1" x14ac:dyDescent="0.3">
      <c r="B48" s="59"/>
      <c r="C48" s="61"/>
      <c r="D48" s="61"/>
      <c r="E48" s="13"/>
      <c r="F48" s="13" t="s">
        <v>138</v>
      </c>
      <c r="G48" s="18"/>
      <c r="H48" s="18"/>
      <c r="I48" s="18"/>
      <c r="J48" s="18"/>
      <c r="K48" s="18"/>
      <c r="L48" s="18"/>
    </row>
    <row r="49" spans="2:12" ht="409.5" customHeight="1" x14ac:dyDescent="0.25">
      <c r="B49" s="20" t="s">
        <v>110</v>
      </c>
      <c r="C49" s="25" t="s">
        <v>300</v>
      </c>
      <c r="D49" s="25" t="s">
        <v>301</v>
      </c>
      <c r="E49" s="25" t="s">
        <v>89</v>
      </c>
      <c r="F49" s="26" t="s">
        <v>139</v>
      </c>
      <c r="G49" s="18"/>
      <c r="H49" s="18">
        <v>4495.3</v>
      </c>
      <c r="I49" s="18">
        <v>0</v>
      </c>
      <c r="J49" s="18">
        <v>0</v>
      </c>
      <c r="K49" s="18">
        <v>0</v>
      </c>
      <c r="L49" s="18">
        <v>0</v>
      </c>
    </row>
    <row r="50" spans="2:12" ht="41.25" customHeight="1" x14ac:dyDescent="0.25">
      <c r="B50" s="62" t="s">
        <v>251</v>
      </c>
      <c r="C50" s="63"/>
      <c r="D50" s="63"/>
      <c r="E50" s="63"/>
      <c r="F50" s="64"/>
      <c r="G50" s="18"/>
      <c r="H50" s="18"/>
      <c r="I50" s="18"/>
      <c r="J50" s="18"/>
      <c r="K50" s="18"/>
      <c r="L50" s="18"/>
    </row>
    <row r="51" spans="2:12" ht="69.75" customHeight="1" x14ac:dyDescent="0.25">
      <c r="B51" s="58" t="s">
        <v>20</v>
      </c>
      <c r="C51" s="80" t="s">
        <v>250</v>
      </c>
      <c r="D51" s="60" t="s">
        <v>86</v>
      </c>
      <c r="E51" s="60" t="s">
        <v>84</v>
      </c>
      <c r="F51" s="89" t="s">
        <v>252</v>
      </c>
      <c r="G51" s="92">
        <v>12798.2</v>
      </c>
      <c r="H51" s="92">
        <v>12908.2</v>
      </c>
      <c r="I51" s="92">
        <v>12908.2</v>
      </c>
      <c r="J51" s="92">
        <v>0</v>
      </c>
      <c r="K51" s="92">
        <v>0</v>
      </c>
      <c r="L51" s="92">
        <v>0</v>
      </c>
    </row>
    <row r="52" spans="2:12" ht="11.25" customHeight="1" x14ac:dyDescent="0.25">
      <c r="B52" s="65"/>
      <c r="C52" s="81"/>
      <c r="D52" s="98"/>
      <c r="E52" s="98"/>
      <c r="F52" s="90"/>
      <c r="G52" s="93"/>
      <c r="H52" s="93"/>
      <c r="I52" s="93"/>
      <c r="J52" s="93"/>
      <c r="K52" s="93"/>
      <c r="L52" s="93"/>
    </row>
    <row r="53" spans="2:12" ht="18.75" customHeight="1" x14ac:dyDescent="0.25">
      <c r="B53" s="65"/>
      <c r="C53" s="81"/>
      <c r="D53" s="98"/>
      <c r="E53" s="98"/>
      <c r="F53" s="90"/>
      <c r="G53" s="93"/>
      <c r="H53" s="93"/>
      <c r="I53" s="93"/>
      <c r="J53" s="93"/>
      <c r="K53" s="93"/>
      <c r="L53" s="93"/>
    </row>
    <row r="54" spans="2:12" ht="24" customHeight="1" x14ac:dyDescent="0.25">
      <c r="B54" s="59"/>
      <c r="C54" s="81"/>
      <c r="D54" s="98"/>
      <c r="E54" s="98"/>
      <c r="F54" s="90"/>
      <c r="G54" s="94"/>
      <c r="H54" s="94"/>
      <c r="I54" s="94"/>
      <c r="J54" s="94"/>
      <c r="K54" s="94"/>
      <c r="L54" s="94"/>
    </row>
    <row r="55" spans="2:12" ht="125.25" hidden="1" customHeight="1" x14ac:dyDescent="0.25">
      <c r="B55" s="19" t="s">
        <v>122</v>
      </c>
      <c r="C55" s="82"/>
      <c r="D55" s="61"/>
      <c r="E55" s="61"/>
      <c r="F55" s="91"/>
      <c r="G55" s="18"/>
      <c r="H55" s="18"/>
      <c r="I55" s="18"/>
      <c r="J55" s="18"/>
      <c r="K55" s="18"/>
      <c r="L55" s="18"/>
    </row>
    <row r="56" spans="2:12" ht="27.75" customHeight="1" x14ac:dyDescent="0.25">
      <c r="B56" s="95" t="s">
        <v>253</v>
      </c>
      <c r="C56" s="96"/>
      <c r="D56" s="96"/>
      <c r="E56" s="96"/>
      <c r="F56" s="97"/>
      <c r="G56" s="18"/>
      <c r="H56" s="18"/>
      <c r="I56" s="18"/>
      <c r="J56" s="18"/>
      <c r="K56" s="18"/>
      <c r="L56" s="18"/>
    </row>
    <row r="57" spans="2:12" ht="0.75" hidden="1" customHeight="1" x14ac:dyDescent="0.25">
      <c r="B57" s="19" t="s">
        <v>123</v>
      </c>
      <c r="C57" s="60" t="s">
        <v>105</v>
      </c>
      <c r="D57" s="60" t="s">
        <v>124</v>
      </c>
      <c r="E57" s="60" t="s">
        <v>84</v>
      </c>
      <c r="F57" s="60" t="s">
        <v>254</v>
      </c>
      <c r="G57" s="92">
        <v>17696</v>
      </c>
      <c r="H57" s="92">
        <v>18210.900000000001</v>
      </c>
      <c r="I57" s="92">
        <v>18210.900000000001</v>
      </c>
      <c r="J57" s="92">
        <v>0</v>
      </c>
      <c r="K57" s="92">
        <v>0</v>
      </c>
      <c r="L57" s="92">
        <v>0</v>
      </c>
    </row>
    <row r="58" spans="2:12" ht="96.75" hidden="1" customHeight="1" x14ac:dyDescent="0.25">
      <c r="B58" s="19"/>
      <c r="C58" s="98"/>
      <c r="D58" s="98"/>
      <c r="E58" s="98"/>
      <c r="F58" s="98"/>
      <c r="G58" s="93"/>
      <c r="H58" s="93"/>
      <c r="I58" s="93"/>
      <c r="J58" s="93"/>
      <c r="K58" s="93"/>
      <c r="L58" s="93"/>
    </row>
    <row r="59" spans="2:12" ht="61.5" customHeight="1" x14ac:dyDescent="0.25">
      <c r="B59" s="58" t="s">
        <v>80</v>
      </c>
      <c r="C59" s="98"/>
      <c r="D59" s="98"/>
      <c r="E59" s="98"/>
      <c r="F59" s="98"/>
      <c r="G59" s="93"/>
      <c r="H59" s="93"/>
      <c r="I59" s="93"/>
      <c r="J59" s="93"/>
      <c r="K59" s="93"/>
      <c r="L59" s="93"/>
    </row>
    <row r="60" spans="2:12" ht="37.5" customHeight="1" x14ac:dyDescent="0.25">
      <c r="B60" s="65"/>
      <c r="C60" s="98"/>
      <c r="D60" s="98"/>
      <c r="E60" s="98"/>
      <c r="F60" s="98"/>
      <c r="G60" s="93"/>
      <c r="H60" s="93"/>
      <c r="I60" s="93"/>
      <c r="J60" s="93"/>
      <c r="K60" s="93"/>
      <c r="L60" s="93"/>
    </row>
    <row r="61" spans="2:12" ht="18.75" customHeight="1" x14ac:dyDescent="0.25">
      <c r="B61" s="59"/>
      <c r="C61" s="61"/>
      <c r="D61" s="61"/>
      <c r="E61" s="61"/>
      <c r="F61" s="61"/>
      <c r="G61" s="94"/>
      <c r="H61" s="94"/>
      <c r="I61" s="94"/>
      <c r="J61" s="94"/>
      <c r="K61" s="94"/>
      <c r="L61" s="94"/>
    </row>
    <row r="62" spans="2:12" ht="18.75" x14ac:dyDescent="0.25">
      <c r="B62" s="62" t="s">
        <v>256</v>
      </c>
      <c r="C62" s="63"/>
      <c r="D62" s="63"/>
      <c r="E62" s="63"/>
      <c r="F62" s="64"/>
      <c r="G62" s="18"/>
      <c r="H62" s="18"/>
      <c r="I62" s="18"/>
      <c r="J62" s="18"/>
      <c r="K62" s="18"/>
      <c r="L62" s="18"/>
    </row>
    <row r="63" spans="2:12" ht="112.5" customHeight="1" x14ac:dyDescent="0.25">
      <c r="B63" s="58" t="s">
        <v>81</v>
      </c>
      <c r="C63" s="60" t="s">
        <v>257</v>
      </c>
      <c r="D63" s="60" t="s">
        <v>259</v>
      </c>
      <c r="E63" s="60" t="s">
        <v>116</v>
      </c>
      <c r="F63" s="60" t="s">
        <v>260</v>
      </c>
      <c r="G63" s="92">
        <v>1081038.1000000001</v>
      </c>
      <c r="H63" s="92">
        <v>1076509.7</v>
      </c>
      <c r="I63" s="92">
        <v>1076509.7</v>
      </c>
      <c r="J63" s="92">
        <v>0</v>
      </c>
      <c r="K63" s="92">
        <v>0</v>
      </c>
      <c r="L63" s="92">
        <v>0</v>
      </c>
    </row>
    <row r="64" spans="2:12" ht="227.25" customHeight="1" x14ac:dyDescent="0.25">
      <c r="B64" s="59"/>
      <c r="C64" s="61"/>
      <c r="D64" s="61"/>
      <c r="E64" s="61"/>
      <c r="F64" s="61"/>
      <c r="G64" s="94"/>
      <c r="H64" s="94"/>
      <c r="I64" s="94"/>
      <c r="J64" s="94"/>
      <c r="K64" s="94"/>
      <c r="L64" s="94"/>
    </row>
    <row r="65" spans="2:12" ht="18.75" x14ac:dyDescent="0.25">
      <c r="B65" s="62" t="s">
        <v>261</v>
      </c>
      <c r="C65" s="63"/>
      <c r="D65" s="63"/>
      <c r="E65" s="63"/>
      <c r="F65" s="63"/>
      <c r="G65" s="64"/>
      <c r="H65" s="18"/>
      <c r="I65" s="18"/>
      <c r="J65" s="18"/>
      <c r="K65" s="18"/>
      <c r="L65" s="18"/>
    </row>
    <row r="66" spans="2:12" ht="97.5" customHeight="1" x14ac:dyDescent="0.25">
      <c r="B66" s="58" t="s">
        <v>82</v>
      </c>
      <c r="C66" s="60" t="s">
        <v>115</v>
      </c>
      <c r="D66" s="60" t="s">
        <v>258</v>
      </c>
      <c r="E66" s="60" t="s">
        <v>116</v>
      </c>
      <c r="F66" s="60" t="s">
        <v>255</v>
      </c>
      <c r="G66" s="92">
        <v>24907.599999999999</v>
      </c>
      <c r="H66" s="92">
        <v>24907.599999999999</v>
      </c>
      <c r="I66" s="92">
        <v>24907.599999999999</v>
      </c>
      <c r="J66" s="92">
        <v>0</v>
      </c>
      <c r="K66" s="92">
        <v>0</v>
      </c>
      <c r="L66" s="92">
        <v>0</v>
      </c>
    </row>
    <row r="67" spans="2:12" ht="243" customHeight="1" x14ac:dyDescent="0.25">
      <c r="B67" s="59"/>
      <c r="C67" s="61"/>
      <c r="D67" s="61"/>
      <c r="E67" s="61"/>
      <c r="F67" s="61"/>
      <c r="G67" s="94"/>
      <c r="H67" s="94"/>
      <c r="I67" s="94"/>
      <c r="J67" s="94"/>
      <c r="K67" s="94"/>
      <c r="L67" s="94"/>
    </row>
    <row r="68" spans="2:12" ht="18.75" x14ac:dyDescent="0.25">
      <c r="B68" s="2"/>
    </row>
  </sheetData>
  <mergeCells count="94">
    <mergeCell ref="I63:I64"/>
    <mergeCell ref="J63:J64"/>
    <mergeCell ref="K63:K64"/>
    <mergeCell ref="L63:L64"/>
    <mergeCell ref="H66:H67"/>
    <mergeCell ref="I66:I67"/>
    <mergeCell ref="J66:J67"/>
    <mergeCell ref="K66:K67"/>
    <mergeCell ref="L66:L67"/>
    <mergeCell ref="I51:I54"/>
    <mergeCell ref="J51:J54"/>
    <mergeCell ref="K51:K54"/>
    <mergeCell ref="L51:L54"/>
    <mergeCell ref="C57:C61"/>
    <mergeCell ref="D57:D61"/>
    <mergeCell ref="E57:E61"/>
    <mergeCell ref="F57:F61"/>
    <mergeCell ref="G57:G61"/>
    <mergeCell ref="H57:H61"/>
    <mergeCell ref="I57:I61"/>
    <mergeCell ref="J57:J61"/>
    <mergeCell ref="K57:K61"/>
    <mergeCell ref="L57:L61"/>
    <mergeCell ref="D51:D55"/>
    <mergeCell ref="E51:E55"/>
    <mergeCell ref="H51:H54"/>
    <mergeCell ref="B56:F56"/>
    <mergeCell ref="H63:H64"/>
    <mergeCell ref="D66:D67"/>
    <mergeCell ref="C66:C67"/>
    <mergeCell ref="B66:B67"/>
    <mergeCell ref="G63:G64"/>
    <mergeCell ref="G66:G67"/>
    <mergeCell ref="B51:B54"/>
    <mergeCell ref="B65:G65"/>
    <mergeCell ref="F66:F67"/>
    <mergeCell ref="C47:C48"/>
    <mergeCell ref="D47:D48"/>
    <mergeCell ref="B14:F14"/>
    <mergeCell ref="B17:F17"/>
    <mergeCell ref="C18:C19"/>
    <mergeCell ref="D18:D19"/>
    <mergeCell ref="B20:F20"/>
    <mergeCell ref="F51:F55"/>
    <mergeCell ref="G51:G54"/>
    <mergeCell ref="C51:C55"/>
    <mergeCell ref="B62:F62"/>
    <mergeCell ref="F63:F64"/>
    <mergeCell ref="C63:C64"/>
    <mergeCell ref="D63:D64"/>
    <mergeCell ref="B63:B64"/>
    <mergeCell ref="B3:L3"/>
    <mergeCell ref="D5:D6"/>
    <mergeCell ref="B5:B6"/>
    <mergeCell ref="C5:C6"/>
    <mergeCell ref="E5:E6"/>
    <mergeCell ref="F5:F6"/>
    <mergeCell ref="G5:L5"/>
    <mergeCell ref="C8:F8"/>
    <mergeCell ref="B9:B10"/>
    <mergeCell ref="B46:F46"/>
    <mergeCell ref="B12:B13"/>
    <mergeCell ref="B47:B48"/>
    <mergeCell ref="C15:C16"/>
    <mergeCell ref="D15:D16"/>
    <mergeCell ref="C12:C13"/>
    <mergeCell ref="D12:D13"/>
    <mergeCell ref="C9:C10"/>
    <mergeCell ref="D9:D10"/>
    <mergeCell ref="C21:C22"/>
    <mergeCell ref="D21:D22"/>
    <mergeCell ref="B50:F50"/>
    <mergeCell ref="B59:B61"/>
    <mergeCell ref="E63:E64"/>
    <mergeCell ref="E66:E67"/>
    <mergeCell ref="B11:F11"/>
    <mergeCell ref="B23:F23"/>
    <mergeCell ref="C25:F25"/>
    <mergeCell ref="C27:F27"/>
    <mergeCell ref="C28:C29"/>
    <mergeCell ref="D28:D29"/>
    <mergeCell ref="E28:E29"/>
    <mergeCell ref="B28:B29"/>
    <mergeCell ref="C30:F30"/>
    <mergeCell ref="C33:F33"/>
    <mergeCell ref="C35:F35"/>
    <mergeCell ref="C37:F37"/>
    <mergeCell ref="B43:B44"/>
    <mergeCell ref="C39:C40"/>
    <mergeCell ref="F39:F40"/>
    <mergeCell ref="C42:F42"/>
    <mergeCell ref="C43:C44"/>
    <mergeCell ref="D43:D44"/>
    <mergeCell ref="F43:F4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322"/>
  <sheetViews>
    <sheetView view="pageLayout" topLeftCell="A314" zoomScaleNormal="100" workbookViewId="0">
      <selection activeCell="A300" sqref="A300:J323"/>
    </sheetView>
  </sheetViews>
  <sheetFormatPr defaultRowHeight="15" x14ac:dyDescent="0.25"/>
  <cols>
    <col min="2" max="2" width="11.28515625" style="8" bestFit="1" customWidth="1"/>
    <col min="3" max="3" width="37.140625" style="8" customWidth="1"/>
    <col min="4" max="6" width="12.85546875" style="8" customWidth="1"/>
    <col min="7" max="7" width="12.5703125" style="8" customWidth="1"/>
    <col min="8" max="8" width="14.5703125" style="8" customWidth="1"/>
    <col min="9" max="9" width="15" style="8" customWidth="1"/>
    <col min="10" max="10" width="11.5703125" style="8" customWidth="1"/>
  </cols>
  <sheetData>
    <row r="1" spans="2:10" ht="42" customHeight="1" x14ac:dyDescent="0.25">
      <c r="I1" s="99" t="s">
        <v>168</v>
      </c>
      <c r="J1" s="99"/>
    </row>
    <row r="2" spans="2:10" ht="10.5" customHeight="1" x14ac:dyDescent="0.25">
      <c r="I2" s="29"/>
      <c r="J2" s="29"/>
    </row>
    <row r="3" spans="2:10" ht="18.75" x14ac:dyDescent="0.25">
      <c r="B3" s="46" t="s">
        <v>161</v>
      </c>
      <c r="C3" s="46"/>
      <c r="D3" s="46"/>
      <c r="E3" s="46"/>
      <c r="F3" s="46"/>
      <c r="G3" s="46"/>
      <c r="H3" s="46"/>
      <c r="I3" s="46"/>
      <c r="J3" s="46"/>
    </row>
    <row r="4" spans="2:10" ht="12.75" customHeight="1" x14ac:dyDescent="0.25">
      <c r="B4" s="2"/>
    </row>
    <row r="5" spans="2:10" ht="27.75" customHeight="1" x14ac:dyDescent="0.25">
      <c r="B5" s="55" t="s">
        <v>72</v>
      </c>
      <c r="C5" s="48" t="s">
        <v>65</v>
      </c>
      <c r="D5" s="48" t="s">
        <v>66</v>
      </c>
      <c r="E5" s="48"/>
      <c r="F5" s="48"/>
      <c r="G5" s="48"/>
      <c r="H5" s="48"/>
      <c r="I5" s="48"/>
      <c r="J5" s="48"/>
    </row>
    <row r="6" spans="2:10" ht="20.25" customHeight="1" x14ac:dyDescent="0.25">
      <c r="B6" s="56"/>
      <c r="C6" s="48"/>
      <c r="D6" s="5">
        <v>2025</v>
      </c>
      <c r="E6" s="5">
        <v>2026</v>
      </c>
      <c r="F6" s="5">
        <v>2027</v>
      </c>
      <c r="G6" s="5">
        <v>2028</v>
      </c>
      <c r="H6" s="5">
        <v>2029</v>
      </c>
      <c r="I6" s="5">
        <v>2030</v>
      </c>
      <c r="J6" s="5" t="s">
        <v>5</v>
      </c>
    </row>
    <row r="7" spans="2:10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</row>
    <row r="8" spans="2:10" ht="15.75" x14ac:dyDescent="0.25">
      <c r="B8" s="16">
        <v>1</v>
      </c>
      <c r="C8" s="17" t="s">
        <v>67</v>
      </c>
      <c r="D8" s="11">
        <f>SUM(D9:D12)</f>
        <v>1000.2</v>
      </c>
      <c r="E8" s="11">
        <f t="shared" ref="E8:I8" si="0">SUM(E9:E12)</f>
        <v>0</v>
      </c>
      <c r="F8" s="11">
        <f t="shared" si="0"/>
        <v>0</v>
      </c>
      <c r="G8" s="11">
        <f t="shared" si="0"/>
        <v>0</v>
      </c>
      <c r="H8" s="11">
        <f t="shared" si="0"/>
        <v>0</v>
      </c>
      <c r="I8" s="11">
        <f t="shared" si="0"/>
        <v>0</v>
      </c>
      <c r="J8" s="11">
        <f>SUM(D8:I8)</f>
        <v>1000.2</v>
      </c>
    </row>
    <row r="9" spans="2:10" ht="15.75" x14ac:dyDescent="0.25">
      <c r="B9" s="16" t="s">
        <v>20</v>
      </c>
      <c r="C9" s="6" t="s">
        <v>68</v>
      </c>
      <c r="D9" s="11">
        <v>0.2</v>
      </c>
      <c r="E9" s="11">
        <f t="shared" ref="E9:I9" si="1">SUM(E10:E13)</f>
        <v>0</v>
      </c>
      <c r="F9" s="11">
        <f t="shared" si="1"/>
        <v>0</v>
      </c>
      <c r="G9" s="11">
        <f t="shared" si="1"/>
        <v>0</v>
      </c>
      <c r="H9" s="11">
        <f t="shared" si="1"/>
        <v>0</v>
      </c>
      <c r="I9" s="11">
        <f t="shared" si="1"/>
        <v>0</v>
      </c>
      <c r="J9" s="11">
        <f t="shared" ref="J9:J18" si="2">SUM(D9:I9)</f>
        <v>0.2</v>
      </c>
    </row>
    <row r="10" spans="2:10" ht="15.75" x14ac:dyDescent="0.25">
      <c r="B10" s="16" t="s">
        <v>21</v>
      </c>
      <c r="C10" s="6" t="s">
        <v>69</v>
      </c>
      <c r="D10" s="11">
        <v>0</v>
      </c>
      <c r="E10" s="11">
        <f t="shared" ref="E10:I10" si="3">SUM(E11:E14)</f>
        <v>0</v>
      </c>
      <c r="F10" s="11">
        <f t="shared" si="3"/>
        <v>0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11">
        <f t="shared" si="2"/>
        <v>0</v>
      </c>
    </row>
    <row r="11" spans="2:10" ht="15.75" x14ac:dyDescent="0.25">
      <c r="B11" s="16" t="s">
        <v>22</v>
      </c>
      <c r="C11" s="6" t="s">
        <v>70</v>
      </c>
      <c r="D11" s="11">
        <v>1000</v>
      </c>
      <c r="E11" s="11">
        <f t="shared" ref="E11:I11" si="4">SUM(E12:E15)</f>
        <v>0</v>
      </c>
      <c r="F11" s="11">
        <f t="shared" si="4"/>
        <v>0</v>
      </c>
      <c r="G11" s="11">
        <f t="shared" si="4"/>
        <v>0</v>
      </c>
      <c r="H11" s="11">
        <f t="shared" si="4"/>
        <v>0</v>
      </c>
      <c r="I11" s="11">
        <f t="shared" si="4"/>
        <v>0</v>
      </c>
      <c r="J11" s="11">
        <f t="shared" si="2"/>
        <v>1000</v>
      </c>
    </row>
    <row r="12" spans="2:10" ht="15.75" x14ac:dyDescent="0.25">
      <c r="B12" s="16" t="s">
        <v>23</v>
      </c>
      <c r="C12" s="6" t="s">
        <v>71</v>
      </c>
      <c r="D12" s="11">
        <v>0</v>
      </c>
      <c r="E12" s="11">
        <f t="shared" ref="E12:I12" si="5">SUM(E13:E16)</f>
        <v>0</v>
      </c>
      <c r="F12" s="11">
        <f t="shared" si="5"/>
        <v>0</v>
      </c>
      <c r="G12" s="11">
        <f t="shared" si="5"/>
        <v>0</v>
      </c>
      <c r="H12" s="11">
        <f t="shared" si="5"/>
        <v>0</v>
      </c>
      <c r="I12" s="11">
        <f t="shared" si="5"/>
        <v>0</v>
      </c>
      <c r="J12" s="11">
        <f t="shared" si="2"/>
        <v>0</v>
      </c>
    </row>
    <row r="13" spans="2:10" ht="30.75" customHeight="1" x14ac:dyDescent="0.25">
      <c r="B13" s="100" t="s">
        <v>162</v>
      </c>
      <c r="C13" s="100"/>
      <c r="D13" s="100"/>
      <c r="E13" s="100"/>
      <c r="F13" s="100"/>
      <c r="G13" s="100"/>
      <c r="H13" s="100"/>
      <c r="I13" s="100"/>
      <c r="J13" s="100"/>
    </row>
    <row r="14" spans="2:10" ht="63" x14ac:dyDescent="0.25">
      <c r="B14" s="16" t="s">
        <v>20</v>
      </c>
      <c r="C14" s="6" t="s">
        <v>126</v>
      </c>
      <c r="D14" s="11">
        <f t="shared" ref="D14:I14" si="6">SUM(D15:D18)</f>
        <v>1000.2</v>
      </c>
      <c r="E14" s="11">
        <f t="shared" si="6"/>
        <v>0</v>
      </c>
      <c r="F14" s="11">
        <f t="shared" si="6"/>
        <v>0</v>
      </c>
      <c r="G14" s="11">
        <f t="shared" si="6"/>
        <v>0</v>
      </c>
      <c r="H14" s="11">
        <f t="shared" si="6"/>
        <v>0</v>
      </c>
      <c r="I14" s="11">
        <f t="shared" si="6"/>
        <v>0</v>
      </c>
      <c r="J14" s="11">
        <f t="shared" si="2"/>
        <v>1000.2</v>
      </c>
    </row>
    <row r="15" spans="2:10" ht="15.75" x14ac:dyDescent="0.25">
      <c r="B15" s="16" t="s">
        <v>24</v>
      </c>
      <c r="C15" s="6" t="s">
        <v>68</v>
      </c>
      <c r="D15" s="11">
        <v>0.2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f t="shared" si="2"/>
        <v>0.2</v>
      </c>
    </row>
    <row r="16" spans="2:10" ht="15.75" x14ac:dyDescent="0.25">
      <c r="B16" s="16" t="s">
        <v>25</v>
      </c>
      <c r="C16" s="6" t="s">
        <v>69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f t="shared" si="2"/>
        <v>0</v>
      </c>
    </row>
    <row r="17" spans="2:10" ht="15.75" x14ac:dyDescent="0.25">
      <c r="B17" s="16" t="s">
        <v>73</v>
      </c>
      <c r="C17" s="6" t="s">
        <v>70</v>
      </c>
      <c r="D17" s="11">
        <v>1000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f t="shared" si="2"/>
        <v>1000</v>
      </c>
    </row>
    <row r="18" spans="2:10" ht="15.75" x14ac:dyDescent="0.25">
      <c r="B18" s="16" t="s">
        <v>74</v>
      </c>
      <c r="C18" s="6" t="s">
        <v>71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f t="shared" si="2"/>
        <v>0</v>
      </c>
    </row>
    <row r="19" spans="2:10" ht="187.5" customHeight="1" x14ac:dyDescent="0.25">
      <c r="B19" s="7"/>
    </row>
    <row r="20" spans="2:10" ht="39" customHeight="1" x14ac:dyDescent="0.25">
      <c r="B20" s="7"/>
      <c r="I20" s="99" t="s">
        <v>169</v>
      </c>
      <c r="J20" s="99"/>
    </row>
    <row r="21" spans="2:10" ht="11.25" hidden="1" customHeight="1" x14ac:dyDescent="0.25">
      <c r="B21" s="7"/>
      <c r="I21" s="29"/>
      <c r="J21" s="29"/>
    </row>
    <row r="22" spans="2:10" ht="45" customHeight="1" x14ac:dyDescent="0.25">
      <c r="B22" s="46" t="s">
        <v>150</v>
      </c>
      <c r="C22" s="46"/>
      <c r="D22" s="46"/>
      <c r="E22" s="46"/>
      <c r="F22" s="46"/>
      <c r="G22" s="46"/>
      <c r="H22" s="46"/>
      <c r="I22" s="46"/>
      <c r="J22" s="46"/>
    </row>
    <row r="23" spans="2:10" ht="18.75" x14ac:dyDescent="0.25">
      <c r="B23" s="2"/>
    </row>
    <row r="24" spans="2:10" ht="15.75" x14ac:dyDescent="0.25">
      <c r="B24" s="55" t="s">
        <v>72</v>
      </c>
      <c r="C24" s="48" t="s">
        <v>65</v>
      </c>
      <c r="D24" s="48" t="s">
        <v>66</v>
      </c>
      <c r="E24" s="48"/>
      <c r="F24" s="48"/>
      <c r="G24" s="48"/>
      <c r="H24" s="48"/>
      <c r="I24" s="48"/>
      <c r="J24" s="48"/>
    </row>
    <row r="25" spans="2:10" ht="15.75" x14ac:dyDescent="0.25">
      <c r="B25" s="56"/>
      <c r="C25" s="48"/>
      <c r="D25" s="5">
        <v>2025</v>
      </c>
      <c r="E25" s="5">
        <v>2026</v>
      </c>
      <c r="F25" s="5">
        <v>2027</v>
      </c>
      <c r="G25" s="5">
        <v>2028</v>
      </c>
      <c r="H25" s="5">
        <v>2029</v>
      </c>
      <c r="I25" s="5">
        <v>2030</v>
      </c>
      <c r="J25" s="5" t="s">
        <v>5</v>
      </c>
    </row>
    <row r="26" spans="2:10" x14ac:dyDescent="0.25">
      <c r="B26" s="10">
        <v>1</v>
      </c>
      <c r="C26" s="10">
        <v>2</v>
      </c>
      <c r="D26" s="10">
        <v>3</v>
      </c>
      <c r="E26" s="10">
        <v>4</v>
      </c>
      <c r="F26" s="10">
        <v>5</v>
      </c>
      <c r="G26" s="10">
        <v>6</v>
      </c>
      <c r="H26" s="10">
        <v>7</v>
      </c>
      <c r="I26" s="10">
        <v>8</v>
      </c>
      <c r="J26" s="10">
        <v>9</v>
      </c>
    </row>
    <row r="27" spans="2:10" ht="15.75" x14ac:dyDescent="0.25">
      <c r="B27" s="16">
        <v>1</v>
      </c>
      <c r="C27" s="17" t="s">
        <v>67</v>
      </c>
      <c r="D27" s="11">
        <v>831</v>
      </c>
      <c r="E27" s="11">
        <f t="shared" ref="E27:I27" si="7">SUM(E28:E31)</f>
        <v>831.1</v>
      </c>
      <c r="F27" s="11">
        <f t="shared" si="7"/>
        <v>831.1</v>
      </c>
      <c r="G27" s="11">
        <f t="shared" si="7"/>
        <v>831.1</v>
      </c>
      <c r="H27" s="11">
        <f t="shared" si="7"/>
        <v>831.1</v>
      </c>
      <c r="I27" s="11">
        <f t="shared" si="7"/>
        <v>831.1</v>
      </c>
      <c r="J27" s="11">
        <f>SUM(D27:I27)</f>
        <v>4986.5</v>
      </c>
    </row>
    <row r="28" spans="2:10" ht="15.75" x14ac:dyDescent="0.25">
      <c r="B28" s="16" t="s">
        <v>20</v>
      </c>
      <c r="C28" s="6" t="s">
        <v>68</v>
      </c>
      <c r="D28" s="11">
        <v>0.1</v>
      </c>
      <c r="E28" s="11">
        <v>0.1</v>
      </c>
      <c r="F28" s="11">
        <v>0.1</v>
      </c>
      <c r="G28" s="11">
        <v>0.1</v>
      </c>
      <c r="H28" s="11">
        <v>0.1</v>
      </c>
      <c r="I28" s="11">
        <v>0.1</v>
      </c>
      <c r="J28" s="11">
        <f t="shared" ref="J28:J31" si="8">SUM(D28:I28)</f>
        <v>0.6</v>
      </c>
    </row>
    <row r="29" spans="2:10" ht="15.75" x14ac:dyDescent="0.25">
      <c r="B29" s="16" t="s">
        <v>21</v>
      </c>
      <c r="C29" s="6" t="s">
        <v>69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f t="shared" si="8"/>
        <v>0</v>
      </c>
    </row>
    <row r="30" spans="2:10" ht="15.75" x14ac:dyDescent="0.25">
      <c r="B30" s="16" t="s">
        <v>22</v>
      </c>
      <c r="C30" s="6" t="s">
        <v>70</v>
      </c>
      <c r="D30" s="11">
        <v>831</v>
      </c>
      <c r="E30" s="11">
        <v>831</v>
      </c>
      <c r="F30" s="11">
        <v>831</v>
      </c>
      <c r="G30" s="11">
        <v>831</v>
      </c>
      <c r="H30" s="11">
        <v>831</v>
      </c>
      <c r="I30" s="11">
        <v>831</v>
      </c>
      <c r="J30" s="11">
        <f t="shared" si="8"/>
        <v>4986</v>
      </c>
    </row>
    <row r="31" spans="2:10" ht="15.75" x14ac:dyDescent="0.25">
      <c r="B31" s="16" t="s">
        <v>23</v>
      </c>
      <c r="C31" s="6" t="s">
        <v>71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f t="shared" si="8"/>
        <v>0</v>
      </c>
    </row>
    <row r="32" spans="2:10" ht="15.75" x14ac:dyDescent="0.25">
      <c r="B32" s="100" t="s">
        <v>163</v>
      </c>
      <c r="C32" s="100"/>
      <c r="D32" s="100"/>
      <c r="E32" s="100"/>
      <c r="F32" s="100"/>
      <c r="G32" s="100"/>
      <c r="H32" s="100"/>
      <c r="I32" s="100"/>
      <c r="J32" s="100"/>
    </row>
    <row r="33" spans="2:10" ht="53.25" customHeight="1" x14ac:dyDescent="0.25">
      <c r="B33" s="16" t="s">
        <v>20</v>
      </c>
      <c r="C33" s="6" t="s">
        <v>152</v>
      </c>
      <c r="D33" s="11">
        <v>831</v>
      </c>
      <c r="E33" s="11">
        <f t="shared" ref="E33:I33" si="9">SUM(E34:E37)</f>
        <v>831</v>
      </c>
      <c r="F33" s="11">
        <f t="shared" si="9"/>
        <v>831</v>
      </c>
      <c r="G33" s="11">
        <f t="shared" si="9"/>
        <v>831</v>
      </c>
      <c r="H33" s="11">
        <f t="shared" si="9"/>
        <v>831</v>
      </c>
      <c r="I33" s="11">
        <f t="shared" si="9"/>
        <v>831</v>
      </c>
      <c r="J33" s="11">
        <f t="shared" ref="J33:J37" si="10">SUM(D33:I33)</f>
        <v>4986</v>
      </c>
    </row>
    <row r="34" spans="2:10" ht="15.75" x14ac:dyDescent="0.25">
      <c r="B34" s="16" t="s">
        <v>24</v>
      </c>
      <c r="C34" s="6" t="s">
        <v>68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f t="shared" si="10"/>
        <v>0</v>
      </c>
    </row>
    <row r="35" spans="2:10" ht="15.75" x14ac:dyDescent="0.25">
      <c r="B35" s="16" t="s">
        <v>25</v>
      </c>
      <c r="C35" s="6" t="s">
        <v>69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f t="shared" si="10"/>
        <v>0</v>
      </c>
    </row>
    <row r="36" spans="2:10" ht="15.75" x14ac:dyDescent="0.25">
      <c r="B36" s="16" t="s">
        <v>73</v>
      </c>
      <c r="C36" s="6" t="s">
        <v>70</v>
      </c>
      <c r="D36" s="11">
        <v>831</v>
      </c>
      <c r="E36" s="11">
        <v>831</v>
      </c>
      <c r="F36" s="11">
        <v>831</v>
      </c>
      <c r="G36" s="11">
        <v>831</v>
      </c>
      <c r="H36" s="11">
        <v>831</v>
      </c>
      <c r="I36" s="11">
        <v>831</v>
      </c>
      <c r="J36" s="11">
        <f t="shared" si="10"/>
        <v>4986</v>
      </c>
    </row>
    <row r="37" spans="2:10" ht="15.75" x14ac:dyDescent="0.25">
      <c r="B37" s="16" t="s">
        <v>74</v>
      </c>
      <c r="C37" s="6" t="s">
        <v>71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f t="shared" si="10"/>
        <v>0</v>
      </c>
    </row>
    <row r="38" spans="2:10" ht="223.5" customHeight="1" x14ac:dyDescent="0.25"/>
    <row r="39" spans="2:10" ht="27.75" customHeight="1" x14ac:dyDescent="0.25">
      <c r="I39" s="99" t="s">
        <v>170</v>
      </c>
      <c r="J39" s="99"/>
    </row>
    <row r="40" spans="2:10" ht="12.75" customHeight="1" x14ac:dyDescent="0.25">
      <c r="I40" s="29"/>
      <c r="J40" s="29"/>
    </row>
    <row r="41" spans="2:10" ht="18.75" x14ac:dyDescent="0.25">
      <c r="B41" s="46" t="s">
        <v>151</v>
      </c>
      <c r="C41" s="46"/>
      <c r="D41" s="46"/>
      <c r="E41" s="46"/>
      <c r="F41" s="46"/>
      <c r="G41" s="46"/>
      <c r="H41" s="46"/>
      <c r="I41" s="46"/>
      <c r="J41" s="46"/>
    </row>
    <row r="42" spans="2:10" ht="18.75" x14ac:dyDescent="0.25">
      <c r="B42" s="2"/>
    </row>
    <row r="43" spans="2:10" ht="15.75" x14ac:dyDescent="0.25">
      <c r="B43" s="55" t="s">
        <v>72</v>
      </c>
      <c r="C43" s="48" t="s">
        <v>65</v>
      </c>
      <c r="D43" s="48" t="s">
        <v>66</v>
      </c>
      <c r="E43" s="48"/>
      <c r="F43" s="48"/>
      <c r="G43" s="48"/>
      <c r="H43" s="48"/>
      <c r="I43" s="48"/>
      <c r="J43" s="48"/>
    </row>
    <row r="44" spans="2:10" ht="15.75" x14ac:dyDescent="0.25">
      <c r="B44" s="56"/>
      <c r="C44" s="48"/>
      <c r="D44" s="5">
        <v>2025</v>
      </c>
      <c r="E44" s="5">
        <v>2026</v>
      </c>
      <c r="F44" s="5">
        <v>2027</v>
      </c>
      <c r="G44" s="5">
        <v>2028</v>
      </c>
      <c r="H44" s="5">
        <v>2029</v>
      </c>
      <c r="I44" s="5">
        <v>2030</v>
      </c>
      <c r="J44" s="5" t="s">
        <v>5</v>
      </c>
    </row>
    <row r="45" spans="2:10" x14ac:dyDescent="0.25">
      <c r="B45" s="10">
        <v>1</v>
      </c>
      <c r="C45" s="10">
        <v>2</v>
      </c>
      <c r="D45" s="10">
        <v>3</v>
      </c>
      <c r="E45" s="10">
        <v>4</v>
      </c>
      <c r="F45" s="10">
        <v>5</v>
      </c>
      <c r="G45" s="10">
        <v>6</v>
      </c>
      <c r="H45" s="10">
        <v>7</v>
      </c>
      <c r="I45" s="10">
        <v>8</v>
      </c>
      <c r="J45" s="10">
        <v>9</v>
      </c>
    </row>
    <row r="46" spans="2:10" ht="15.75" x14ac:dyDescent="0.25">
      <c r="B46" s="16">
        <v>1</v>
      </c>
      <c r="C46" s="17" t="s">
        <v>67</v>
      </c>
      <c r="D46" s="11">
        <f>SUM(D47:D50)</f>
        <v>5794</v>
      </c>
      <c r="E46" s="11">
        <f t="shared" ref="E46:I46" si="11">SUM(E47:E50)</f>
        <v>5188.3</v>
      </c>
      <c r="F46" s="11">
        <f t="shared" si="11"/>
        <v>8897.5</v>
      </c>
      <c r="G46" s="11">
        <f t="shared" si="11"/>
        <v>0</v>
      </c>
      <c r="H46" s="11">
        <f t="shared" si="11"/>
        <v>0</v>
      </c>
      <c r="I46" s="11">
        <f t="shared" si="11"/>
        <v>0</v>
      </c>
      <c r="J46" s="11">
        <f>SUM(D46:I46)</f>
        <v>19879.8</v>
      </c>
    </row>
    <row r="47" spans="2:10" ht="15.75" x14ac:dyDescent="0.25">
      <c r="B47" s="16" t="s">
        <v>20</v>
      </c>
      <c r="C47" s="6" t="s">
        <v>68</v>
      </c>
      <c r="D47" s="11">
        <v>1.2</v>
      </c>
      <c r="E47" s="11">
        <v>1</v>
      </c>
      <c r="F47" s="11">
        <v>1.8</v>
      </c>
      <c r="G47" s="11">
        <v>0</v>
      </c>
      <c r="H47" s="11">
        <v>0</v>
      </c>
      <c r="I47" s="11">
        <v>0</v>
      </c>
      <c r="J47" s="11">
        <f t="shared" ref="J47:J50" si="12">SUM(D47:I47)</f>
        <v>4</v>
      </c>
    </row>
    <row r="48" spans="2:10" ht="15.75" x14ac:dyDescent="0.25">
      <c r="B48" s="16" t="s">
        <v>21</v>
      </c>
      <c r="C48" s="6" t="s">
        <v>69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f t="shared" si="12"/>
        <v>0</v>
      </c>
    </row>
    <row r="49" spans="2:10" ht="15.75" x14ac:dyDescent="0.25">
      <c r="B49" s="16" t="s">
        <v>22</v>
      </c>
      <c r="C49" s="6" t="s">
        <v>70</v>
      </c>
      <c r="D49" s="11">
        <v>5792.8</v>
      </c>
      <c r="E49" s="11">
        <v>5187.3</v>
      </c>
      <c r="F49" s="11">
        <v>8895.7000000000007</v>
      </c>
      <c r="G49" s="11">
        <v>0</v>
      </c>
      <c r="H49" s="11">
        <v>0</v>
      </c>
      <c r="I49" s="11">
        <v>0</v>
      </c>
      <c r="J49" s="11">
        <f t="shared" si="12"/>
        <v>19875.800000000003</v>
      </c>
    </row>
    <row r="50" spans="2:10" ht="15.75" x14ac:dyDescent="0.25">
      <c r="B50" s="16" t="s">
        <v>23</v>
      </c>
      <c r="C50" s="6" t="s">
        <v>71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f t="shared" si="12"/>
        <v>0</v>
      </c>
    </row>
    <row r="51" spans="2:10" ht="15.75" x14ac:dyDescent="0.25">
      <c r="B51" s="100" t="s">
        <v>164</v>
      </c>
      <c r="C51" s="100"/>
      <c r="D51" s="100"/>
      <c r="E51" s="100"/>
      <c r="F51" s="100"/>
      <c r="G51" s="100"/>
      <c r="H51" s="100"/>
      <c r="I51" s="100"/>
      <c r="J51" s="100"/>
    </row>
    <row r="52" spans="2:10" ht="72" customHeight="1" x14ac:dyDescent="0.25">
      <c r="B52" s="16" t="s">
        <v>20</v>
      </c>
      <c r="C52" s="6" t="s">
        <v>153</v>
      </c>
      <c r="D52" s="11">
        <f t="shared" ref="D52:I52" si="13">SUM(D53:D56)</f>
        <v>5794</v>
      </c>
      <c r="E52" s="11">
        <f t="shared" si="13"/>
        <v>5188.3</v>
      </c>
      <c r="F52" s="11">
        <f t="shared" si="13"/>
        <v>8897.5</v>
      </c>
      <c r="G52" s="11">
        <f t="shared" si="13"/>
        <v>0</v>
      </c>
      <c r="H52" s="11">
        <f t="shared" si="13"/>
        <v>0</v>
      </c>
      <c r="I52" s="11">
        <f t="shared" si="13"/>
        <v>0</v>
      </c>
      <c r="J52" s="11">
        <f t="shared" ref="J52:J56" si="14">SUM(D52:I52)</f>
        <v>19879.8</v>
      </c>
    </row>
    <row r="53" spans="2:10" ht="15.75" x14ac:dyDescent="0.25">
      <c r="B53" s="16" t="s">
        <v>24</v>
      </c>
      <c r="C53" s="6" t="s">
        <v>68</v>
      </c>
      <c r="D53" s="11">
        <v>1.2</v>
      </c>
      <c r="E53" s="11">
        <v>1</v>
      </c>
      <c r="F53" s="11">
        <f t="shared" ref="F53:F56" si="15">F47</f>
        <v>1.8</v>
      </c>
      <c r="G53" s="11">
        <v>0</v>
      </c>
      <c r="H53" s="11">
        <v>0</v>
      </c>
      <c r="I53" s="11">
        <v>0</v>
      </c>
      <c r="J53" s="11">
        <f t="shared" si="14"/>
        <v>4</v>
      </c>
    </row>
    <row r="54" spans="2:10" ht="15.75" x14ac:dyDescent="0.25">
      <c r="B54" s="16" t="s">
        <v>25</v>
      </c>
      <c r="C54" s="6" t="s">
        <v>69</v>
      </c>
      <c r="D54" s="11">
        <v>0</v>
      </c>
      <c r="E54" s="11">
        <v>0</v>
      </c>
      <c r="F54" s="11">
        <f t="shared" si="15"/>
        <v>0</v>
      </c>
      <c r="G54" s="11">
        <v>0</v>
      </c>
      <c r="H54" s="11">
        <v>0</v>
      </c>
      <c r="I54" s="11">
        <v>0</v>
      </c>
      <c r="J54" s="11">
        <f t="shared" si="14"/>
        <v>0</v>
      </c>
    </row>
    <row r="55" spans="2:10" ht="15.75" x14ac:dyDescent="0.25">
      <c r="B55" s="16" t="s">
        <v>73</v>
      </c>
      <c r="C55" s="6" t="s">
        <v>70</v>
      </c>
      <c r="D55" s="11">
        <v>5792.8</v>
      </c>
      <c r="E55" s="11">
        <v>5187.3</v>
      </c>
      <c r="F55" s="11">
        <f t="shared" si="15"/>
        <v>8895.7000000000007</v>
      </c>
      <c r="G55" s="11">
        <v>0</v>
      </c>
      <c r="H55" s="11">
        <v>0</v>
      </c>
      <c r="I55" s="11">
        <v>0</v>
      </c>
      <c r="J55" s="11">
        <f t="shared" si="14"/>
        <v>19875.800000000003</v>
      </c>
    </row>
    <row r="56" spans="2:10" ht="15.75" x14ac:dyDescent="0.25">
      <c r="B56" s="16" t="s">
        <v>74</v>
      </c>
      <c r="C56" s="6" t="s">
        <v>71</v>
      </c>
      <c r="D56" s="11">
        <v>0</v>
      </c>
      <c r="E56" s="11">
        <v>0</v>
      </c>
      <c r="F56" s="11">
        <f t="shared" si="15"/>
        <v>0</v>
      </c>
      <c r="G56" s="11">
        <v>0</v>
      </c>
      <c r="H56" s="11">
        <v>0</v>
      </c>
      <c r="I56" s="11">
        <v>0</v>
      </c>
      <c r="J56" s="11">
        <f t="shared" si="14"/>
        <v>0</v>
      </c>
    </row>
    <row r="57" spans="2:10" ht="221.25" customHeight="1" x14ac:dyDescent="0.25">
      <c r="B57" s="7"/>
    </row>
    <row r="58" spans="2:10" ht="38.25" customHeight="1" x14ac:dyDescent="0.25">
      <c r="B58" s="7"/>
      <c r="I58" s="99" t="s">
        <v>171</v>
      </c>
      <c r="J58" s="99"/>
    </row>
    <row r="59" spans="2:10" ht="9.75" customHeight="1" x14ac:dyDescent="0.25">
      <c r="B59" s="7"/>
      <c r="I59" s="29"/>
      <c r="J59" s="29"/>
    </row>
    <row r="60" spans="2:10" ht="45.75" customHeight="1" x14ac:dyDescent="0.25">
      <c r="B60" s="46" t="s">
        <v>154</v>
      </c>
      <c r="C60" s="46"/>
      <c r="D60" s="46"/>
      <c r="E60" s="46"/>
      <c r="F60" s="46"/>
      <c r="G60" s="46"/>
      <c r="H60" s="46"/>
      <c r="I60" s="46"/>
      <c r="J60" s="46"/>
    </row>
    <row r="61" spans="2:10" ht="18.75" x14ac:dyDescent="0.25">
      <c r="B61" s="2"/>
    </row>
    <row r="62" spans="2:10" ht="15.75" x14ac:dyDescent="0.25">
      <c r="B62" s="55" t="s">
        <v>72</v>
      </c>
      <c r="C62" s="48" t="s">
        <v>65</v>
      </c>
      <c r="D62" s="48" t="s">
        <v>66</v>
      </c>
      <c r="E62" s="48"/>
      <c r="F62" s="48"/>
      <c r="G62" s="48"/>
      <c r="H62" s="48"/>
      <c r="I62" s="48"/>
      <c r="J62" s="48"/>
    </row>
    <row r="63" spans="2:10" ht="15.75" x14ac:dyDescent="0.25">
      <c r="B63" s="56"/>
      <c r="C63" s="48"/>
      <c r="D63" s="5">
        <v>2025</v>
      </c>
      <c r="E63" s="5">
        <v>2026</v>
      </c>
      <c r="F63" s="5">
        <v>2027</v>
      </c>
      <c r="G63" s="5">
        <v>2028</v>
      </c>
      <c r="H63" s="5">
        <v>2029</v>
      </c>
      <c r="I63" s="5">
        <v>2030</v>
      </c>
      <c r="J63" s="5" t="s">
        <v>5</v>
      </c>
    </row>
    <row r="64" spans="2:10" x14ac:dyDescent="0.25">
      <c r="B64" s="10">
        <v>1</v>
      </c>
      <c r="C64" s="10">
        <v>2</v>
      </c>
      <c r="D64" s="10">
        <v>3</v>
      </c>
      <c r="E64" s="10">
        <v>4</v>
      </c>
      <c r="F64" s="10">
        <v>5</v>
      </c>
      <c r="G64" s="10">
        <v>6</v>
      </c>
      <c r="H64" s="10">
        <v>7</v>
      </c>
      <c r="I64" s="10">
        <v>8</v>
      </c>
      <c r="J64" s="10">
        <v>9</v>
      </c>
    </row>
    <row r="65" spans="2:10" ht="15.75" x14ac:dyDescent="0.25">
      <c r="B65" s="16">
        <v>1</v>
      </c>
      <c r="C65" s="17" t="s">
        <v>67</v>
      </c>
      <c r="D65" s="11">
        <f>SUM(D66:D69)</f>
        <v>12702</v>
      </c>
      <c r="E65" s="11">
        <f t="shared" ref="E65:I65" si="16">SUM(E66:E69)</f>
        <v>12702</v>
      </c>
      <c r="F65" s="11">
        <f t="shared" si="16"/>
        <v>12702</v>
      </c>
      <c r="G65" s="11">
        <f t="shared" si="16"/>
        <v>12702</v>
      </c>
      <c r="H65" s="11">
        <f t="shared" si="16"/>
        <v>0</v>
      </c>
      <c r="I65" s="11">
        <f t="shared" si="16"/>
        <v>0</v>
      </c>
      <c r="J65" s="11">
        <f>SUM(D65:I65)</f>
        <v>50808</v>
      </c>
    </row>
    <row r="66" spans="2:10" ht="15.75" x14ac:dyDescent="0.25">
      <c r="B66" s="16" t="s">
        <v>20</v>
      </c>
      <c r="C66" s="6" t="s">
        <v>68</v>
      </c>
      <c r="D66" s="11">
        <v>2740.4</v>
      </c>
      <c r="E66" s="11">
        <v>2540.4</v>
      </c>
      <c r="F66" s="11">
        <v>2540.4</v>
      </c>
      <c r="G66" s="11">
        <v>2540.4</v>
      </c>
      <c r="H66" s="11">
        <v>0</v>
      </c>
      <c r="I66" s="11">
        <v>0</v>
      </c>
      <c r="J66" s="11">
        <f t="shared" ref="J66:J69" si="17">SUM(D66:I66)</f>
        <v>10361.6</v>
      </c>
    </row>
    <row r="67" spans="2:10" ht="15.75" x14ac:dyDescent="0.25">
      <c r="B67" s="16" t="s">
        <v>21</v>
      </c>
      <c r="C67" s="6" t="s">
        <v>69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f t="shared" si="17"/>
        <v>0</v>
      </c>
    </row>
    <row r="68" spans="2:10" ht="15.75" x14ac:dyDescent="0.25">
      <c r="B68" s="16" t="s">
        <v>22</v>
      </c>
      <c r="C68" s="6" t="s">
        <v>70</v>
      </c>
      <c r="D68" s="11">
        <v>9961.6</v>
      </c>
      <c r="E68" s="11">
        <v>10161.6</v>
      </c>
      <c r="F68" s="11">
        <v>10161.6</v>
      </c>
      <c r="G68" s="11">
        <v>10161.6</v>
      </c>
      <c r="H68" s="11">
        <v>0</v>
      </c>
      <c r="I68" s="11">
        <v>0</v>
      </c>
      <c r="J68" s="11">
        <f t="shared" si="17"/>
        <v>40446.400000000001</v>
      </c>
    </row>
    <row r="69" spans="2:10" ht="15.75" x14ac:dyDescent="0.25">
      <c r="B69" s="16" t="s">
        <v>23</v>
      </c>
      <c r="C69" s="6" t="s">
        <v>71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f t="shared" si="17"/>
        <v>0</v>
      </c>
    </row>
    <row r="70" spans="2:10" ht="50.25" customHeight="1" x14ac:dyDescent="0.25">
      <c r="B70" s="100" t="s">
        <v>127</v>
      </c>
      <c r="C70" s="100"/>
      <c r="D70" s="100"/>
      <c r="E70" s="100"/>
      <c r="F70" s="100"/>
      <c r="G70" s="100"/>
      <c r="H70" s="100"/>
      <c r="I70" s="100"/>
      <c r="J70" s="100"/>
    </row>
    <row r="71" spans="2:10" ht="123.75" customHeight="1" x14ac:dyDescent="0.25">
      <c r="B71" s="16" t="s">
        <v>20</v>
      </c>
      <c r="C71" s="6" t="s">
        <v>155</v>
      </c>
      <c r="D71" s="11">
        <f t="shared" ref="D71:I71" si="18">SUM(D72:D75)</f>
        <v>12702</v>
      </c>
      <c r="E71" s="11">
        <f t="shared" si="18"/>
        <v>12702</v>
      </c>
      <c r="F71" s="11">
        <f t="shared" si="18"/>
        <v>12702</v>
      </c>
      <c r="G71" s="11">
        <f t="shared" si="18"/>
        <v>12702</v>
      </c>
      <c r="H71" s="11">
        <f t="shared" si="18"/>
        <v>0</v>
      </c>
      <c r="I71" s="11">
        <f t="shared" si="18"/>
        <v>0</v>
      </c>
      <c r="J71" s="11">
        <f t="shared" ref="J71:J75" si="19">SUM(D71:I71)</f>
        <v>50808</v>
      </c>
    </row>
    <row r="72" spans="2:10" ht="15.75" x14ac:dyDescent="0.25">
      <c r="B72" s="16" t="s">
        <v>24</v>
      </c>
      <c r="C72" s="6" t="s">
        <v>68</v>
      </c>
      <c r="D72" s="11">
        <f t="shared" ref="D72:D75" si="20">D66</f>
        <v>2740.4</v>
      </c>
      <c r="E72" s="11">
        <v>2540.4</v>
      </c>
      <c r="F72" s="11">
        <v>2540.4</v>
      </c>
      <c r="G72" s="11">
        <v>2540.4</v>
      </c>
      <c r="H72" s="11">
        <v>0</v>
      </c>
      <c r="I72" s="11">
        <v>0</v>
      </c>
      <c r="J72" s="11">
        <f t="shared" si="19"/>
        <v>10361.6</v>
      </c>
    </row>
    <row r="73" spans="2:10" ht="15.75" x14ac:dyDescent="0.25">
      <c r="B73" s="16" t="s">
        <v>25</v>
      </c>
      <c r="C73" s="6" t="s">
        <v>69</v>
      </c>
      <c r="D73" s="11">
        <f t="shared" si="20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f t="shared" si="19"/>
        <v>0</v>
      </c>
    </row>
    <row r="74" spans="2:10" ht="15.75" x14ac:dyDescent="0.25">
      <c r="B74" s="16" t="s">
        <v>73</v>
      </c>
      <c r="C74" s="6" t="s">
        <v>70</v>
      </c>
      <c r="D74" s="11">
        <f t="shared" si="20"/>
        <v>9961.6</v>
      </c>
      <c r="E74" s="11">
        <v>10161.6</v>
      </c>
      <c r="F74" s="11">
        <v>10161.6</v>
      </c>
      <c r="G74" s="11">
        <v>10161.6</v>
      </c>
      <c r="H74" s="11">
        <v>0</v>
      </c>
      <c r="I74" s="11">
        <v>0</v>
      </c>
      <c r="J74" s="11">
        <f t="shared" si="19"/>
        <v>40446.400000000001</v>
      </c>
    </row>
    <row r="75" spans="2:10" ht="123" customHeight="1" x14ac:dyDescent="0.25">
      <c r="B75" s="16" t="s">
        <v>74</v>
      </c>
      <c r="C75" s="6" t="s">
        <v>71</v>
      </c>
      <c r="D75" s="11">
        <f t="shared" si="20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f t="shared" si="19"/>
        <v>0</v>
      </c>
    </row>
    <row r="76" spans="2:10" ht="121.5" hidden="1" customHeight="1" x14ac:dyDescent="0.25"/>
    <row r="77" spans="2:10" ht="37.5" customHeight="1" x14ac:dyDescent="0.25">
      <c r="I77" s="99" t="s">
        <v>172</v>
      </c>
      <c r="J77" s="99"/>
    </row>
    <row r="78" spans="2:10" ht="15.75" customHeight="1" x14ac:dyDescent="0.25">
      <c r="I78" s="29"/>
      <c r="J78" s="29"/>
    </row>
    <row r="79" spans="2:10" ht="18.75" x14ac:dyDescent="0.25">
      <c r="B79" s="46" t="s">
        <v>156</v>
      </c>
      <c r="C79" s="46"/>
      <c r="D79" s="46"/>
      <c r="E79" s="46"/>
      <c r="F79" s="46"/>
      <c r="G79" s="46"/>
      <c r="H79" s="46"/>
      <c r="I79" s="46"/>
      <c r="J79" s="46"/>
    </row>
    <row r="80" spans="2:10" ht="18.75" x14ac:dyDescent="0.25">
      <c r="B80" s="2"/>
    </row>
    <row r="81" spans="2:10" ht="15.75" x14ac:dyDescent="0.25">
      <c r="B81" s="55" t="s">
        <v>72</v>
      </c>
      <c r="C81" s="48" t="s">
        <v>65</v>
      </c>
      <c r="D81" s="48" t="s">
        <v>66</v>
      </c>
      <c r="E81" s="48"/>
      <c r="F81" s="48"/>
      <c r="G81" s="48"/>
      <c r="H81" s="48"/>
      <c r="I81" s="48"/>
      <c r="J81" s="48"/>
    </row>
    <row r="82" spans="2:10" ht="15.75" x14ac:dyDescent="0.25">
      <c r="B82" s="56"/>
      <c r="C82" s="48"/>
      <c r="D82" s="5">
        <v>2025</v>
      </c>
      <c r="E82" s="5">
        <v>2026</v>
      </c>
      <c r="F82" s="5">
        <v>2027</v>
      </c>
      <c r="G82" s="5">
        <v>2028</v>
      </c>
      <c r="H82" s="5">
        <v>2029</v>
      </c>
      <c r="I82" s="5">
        <v>2030</v>
      </c>
      <c r="J82" s="5" t="s">
        <v>5</v>
      </c>
    </row>
    <row r="83" spans="2:10" x14ac:dyDescent="0.25">
      <c r="B83" s="10">
        <v>1</v>
      </c>
      <c r="C83" s="10">
        <v>2</v>
      </c>
      <c r="D83" s="10">
        <v>3</v>
      </c>
      <c r="E83" s="10">
        <v>4</v>
      </c>
      <c r="F83" s="10">
        <v>5</v>
      </c>
      <c r="G83" s="10">
        <v>6</v>
      </c>
      <c r="H83" s="10">
        <v>7</v>
      </c>
      <c r="I83" s="10">
        <v>8</v>
      </c>
      <c r="J83" s="10">
        <v>9</v>
      </c>
    </row>
    <row r="84" spans="2:10" ht="15.75" x14ac:dyDescent="0.25">
      <c r="B84" s="16">
        <v>1</v>
      </c>
      <c r="C84" s="17" t="s">
        <v>67</v>
      </c>
      <c r="D84" s="111">
        <f>SUM(D85:D88)</f>
        <v>34707.25</v>
      </c>
      <c r="E84" s="11">
        <f t="shared" ref="E84:I84" si="21">SUM(E85:E88)</f>
        <v>33042.1</v>
      </c>
      <c r="F84" s="11">
        <f t="shared" si="21"/>
        <v>33539.4</v>
      </c>
      <c r="G84" s="11">
        <f t="shared" si="21"/>
        <v>0</v>
      </c>
      <c r="H84" s="11">
        <f t="shared" si="21"/>
        <v>0</v>
      </c>
      <c r="I84" s="11">
        <f t="shared" si="21"/>
        <v>0</v>
      </c>
      <c r="J84" s="11">
        <f>SUM(D84:I84)</f>
        <v>101288.75</v>
      </c>
    </row>
    <row r="85" spans="2:10" ht="15.75" x14ac:dyDescent="0.25">
      <c r="B85" s="16" t="s">
        <v>20</v>
      </c>
      <c r="C85" s="6" t="s">
        <v>68</v>
      </c>
      <c r="D85" s="11">
        <v>695.8</v>
      </c>
      <c r="E85" s="11">
        <v>660.8</v>
      </c>
      <c r="F85" s="11">
        <v>670.8</v>
      </c>
      <c r="G85" s="11">
        <v>0</v>
      </c>
      <c r="H85" s="11">
        <v>0</v>
      </c>
      <c r="I85" s="11">
        <v>0</v>
      </c>
      <c r="J85" s="11">
        <f t="shared" ref="J85:J88" si="22">SUM(D85:I85)</f>
        <v>2027.3999999999999</v>
      </c>
    </row>
    <row r="86" spans="2:10" ht="15.75" x14ac:dyDescent="0.25">
      <c r="B86" s="16" t="s">
        <v>21</v>
      </c>
      <c r="C86" s="6" t="s">
        <v>69</v>
      </c>
      <c r="D86" s="11">
        <v>25508.59</v>
      </c>
      <c r="E86" s="11">
        <v>21047.8</v>
      </c>
      <c r="F86" s="11">
        <v>25308.799999999999</v>
      </c>
      <c r="G86" s="11">
        <v>0</v>
      </c>
      <c r="H86" s="11">
        <v>0</v>
      </c>
      <c r="I86" s="11">
        <v>0</v>
      </c>
      <c r="J86" s="11">
        <f t="shared" si="22"/>
        <v>71865.19</v>
      </c>
    </row>
    <row r="87" spans="2:10" ht="15.75" x14ac:dyDescent="0.25">
      <c r="B87" s="16" t="s">
        <v>22</v>
      </c>
      <c r="C87" s="6" t="s">
        <v>70</v>
      </c>
      <c r="D87" s="11">
        <v>8502.86</v>
      </c>
      <c r="E87" s="11">
        <v>11333.5</v>
      </c>
      <c r="F87" s="11">
        <v>7559.8</v>
      </c>
      <c r="G87" s="11">
        <v>0</v>
      </c>
      <c r="H87" s="11">
        <v>0</v>
      </c>
      <c r="I87" s="11">
        <v>0</v>
      </c>
      <c r="J87" s="11">
        <f t="shared" si="22"/>
        <v>27396.16</v>
      </c>
    </row>
    <row r="88" spans="2:10" ht="15.75" x14ac:dyDescent="0.25">
      <c r="B88" s="16" t="s">
        <v>23</v>
      </c>
      <c r="C88" s="6" t="s">
        <v>71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f t="shared" si="22"/>
        <v>0</v>
      </c>
    </row>
    <row r="89" spans="2:10" ht="36" customHeight="1" x14ac:dyDescent="0.25">
      <c r="B89" s="100" t="s">
        <v>165</v>
      </c>
      <c r="C89" s="100"/>
      <c r="D89" s="100"/>
      <c r="E89" s="100"/>
      <c r="F89" s="100"/>
      <c r="G89" s="100"/>
      <c r="H89" s="100"/>
      <c r="I89" s="100"/>
      <c r="J89" s="100"/>
    </row>
    <row r="90" spans="2:10" ht="102" customHeight="1" x14ac:dyDescent="0.25">
      <c r="B90" s="16" t="s">
        <v>20</v>
      </c>
      <c r="C90" s="6" t="s">
        <v>78</v>
      </c>
      <c r="D90" s="11">
        <f t="shared" ref="D90:I90" si="23">SUM(D91:D94)</f>
        <v>34707.25</v>
      </c>
      <c r="E90" s="11">
        <f t="shared" si="23"/>
        <v>33042.300000000003</v>
      </c>
      <c r="F90" s="11">
        <f t="shared" si="23"/>
        <v>33539.4</v>
      </c>
      <c r="G90" s="11">
        <f t="shared" si="23"/>
        <v>0</v>
      </c>
      <c r="H90" s="11">
        <f t="shared" si="23"/>
        <v>0</v>
      </c>
      <c r="I90" s="11">
        <f t="shared" si="23"/>
        <v>0</v>
      </c>
      <c r="J90" s="11">
        <f t="shared" ref="J90:J94" si="24">SUM(D90:I90)</f>
        <v>101288.95000000001</v>
      </c>
    </row>
    <row r="91" spans="2:10" ht="15.75" x14ac:dyDescent="0.25">
      <c r="B91" s="16" t="s">
        <v>24</v>
      </c>
      <c r="C91" s="6" t="s">
        <v>68</v>
      </c>
      <c r="D91" s="11">
        <f t="shared" ref="D91:D94" si="25">D85</f>
        <v>695.8</v>
      </c>
      <c r="E91" s="11">
        <v>660.9</v>
      </c>
      <c r="F91" s="11">
        <v>670.8</v>
      </c>
      <c r="G91" s="11">
        <v>0</v>
      </c>
      <c r="H91" s="11">
        <v>0</v>
      </c>
      <c r="I91" s="11">
        <v>0</v>
      </c>
      <c r="J91" s="11">
        <f t="shared" si="24"/>
        <v>2027.4999999999998</v>
      </c>
    </row>
    <row r="92" spans="2:10" ht="15.75" x14ac:dyDescent="0.25">
      <c r="B92" s="16" t="s">
        <v>25</v>
      </c>
      <c r="C92" s="6" t="s">
        <v>69</v>
      </c>
      <c r="D92" s="11">
        <f t="shared" si="25"/>
        <v>25508.59</v>
      </c>
      <c r="E92" s="11">
        <v>21047.9</v>
      </c>
      <c r="F92" s="11">
        <v>25308.799999999999</v>
      </c>
      <c r="G92" s="11">
        <v>0</v>
      </c>
      <c r="H92" s="11">
        <v>0</v>
      </c>
      <c r="I92" s="11">
        <v>0</v>
      </c>
      <c r="J92" s="11">
        <f t="shared" si="24"/>
        <v>71865.290000000008</v>
      </c>
    </row>
    <row r="93" spans="2:10" ht="15.75" x14ac:dyDescent="0.25">
      <c r="B93" s="16" t="s">
        <v>73</v>
      </c>
      <c r="C93" s="6" t="s">
        <v>70</v>
      </c>
      <c r="D93" s="11">
        <f t="shared" si="25"/>
        <v>8502.86</v>
      </c>
      <c r="E93" s="11">
        <v>11333.5</v>
      </c>
      <c r="F93" s="11">
        <v>7559.8</v>
      </c>
      <c r="G93" s="11">
        <v>0</v>
      </c>
      <c r="H93" s="11">
        <v>0</v>
      </c>
      <c r="I93" s="11">
        <v>0</v>
      </c>
      <c r="J93" s="11">
        <f t="shared" si="24"/>
        <v>27396.16</v>
      </c>
    </row>
    <row r="94" spans="2:10" ht="15.75" x14ac:dyDescent="0.25">
      <c r="B94" s="16" t="s">
        <v>74</v>
      </c>
      <c r="C94" s="6" t="s">
        <v>71</v>
      </c>
      <c r="D94" s="11">
        <f t="shared" si="25"/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f t="shared" si="24"/>
        <v>0</v>
      </c>
    </row>
    <row r="95" spans="2:10" ht="156.75" customHeight="1" x14ac:dyDescent="0.25"/>
    <row r="96" spans="2:10" ht="36.75" customHeight="1" x14ac:dyDescent="0.25">
      <c r="I96" s="99" t="s">
        <v>176</v>
      </c>
      <c r="J96" s="99"/>
    </row>
    <row r="97" spans="2:10" ht="9.75" customHeight="1" x14ac:dyDescent="0.25">
      <c r="I97" s="29"/>
      <c r="J97" s="29"/>
    </row>
    <row r="98" spans="2:10" ht="23.25" customHeight="1" x14ac:dyDescent="0.25">
      <c r="B98" s="46" t="s">
        <v>175</v>
      </c>
      <c r="C98" s="46"/>
      <c r="D98" s="46"/>
      <c r="E98" s="46"/>
      <c r="F98" s="46"/>
      <c r="G98" s="46"/>
      <c r="H98" s="46"/>
      <c r="I98" s="46"/>
      <c r="J98" s="46"/>
    </row>
    <row r="99" spans="2:10" ht="18.75" x14ac:dyDescent="0.25">
      <c r="B99" s="2"/>
    </row>
    <row r="100" spans="2:10" ht="15.75" x14ac:dyDescent="0.25">
      <c r="B100" s="55" t="s">
        <v>72</v>
      </c>
      <c r="C100" s="48" t="s">
        <v>65</v>
      </c>
      <c r="D100" s="48" t="s">
        <v>66</v>
      </c>
      <c r="E100" s="48"/>
      <c r="F100" s="48"/>
      <c r="G100" s="48"/>
      <c r="H100" s="48"/>
      <c r="I100" s="48"/>
      <c r="J100" s="48"/>
    </row>
    <row r="101" spans="2:10" ht="15.75" x14ac:dyDescent="0.25">
      <c r="B101" s="56"/>
      <c r="C101" s="48"/>
      <c r="D101" s="5">
        <v>2025</v>
      </c>
      <c r="E101" s="5">
        <v>2026</v>
      </c>
      <c r="F101" s="5">
        <v>2027</v>
      </c>
      <c r="G101" s="5">
        <v>2028</v>
      </c>
      <c r="H101" s="5">
        <v>2029</v>
      </c>
      <c r="I101" s="5">
        <v>2030</v>
      </c>
      <c r="J101" s="5" t="s">
        <v>5</v>
      </c>
    </row>
    <row r="102" spans="2:10" x14ac:dyDescent="0.25">
      <c r="B102" s="10">
        <v>1</v>
      </c>
      <c r="C102" s="10">
        <v>2</v>
      </c>
      <c r="D102" s="10">
        <v>3</v>
      </c>
      <c r="E102" s="10">
        <v>4</v>
      </c>
      <c r="F102" s="10">
        <v>5</v>
      </c>
      <c r="G102" s="10">
        <v>6</v>
      </c>
      <c r="H102" s="10">
        <v>7</v>
      </c>
      <c r="I102" s="10">
        <v>8</v>
      </c>
      <c r="J102" s="10">
        <v>9</v>
      </c>
    </row>
    <row r="103" spans="2:10" ht="15.75" x14ac:dyDescent="0.25">
      <c r="B103" s="16">
        <v>1</v>
      </c>
      <c r="C103" s="17" t="s">
        <v>67</v>
      </c>
      <c r="D103" s="11">
        <v>206725.8</v>
      </c>
      <c r="E103" s="11">
        <v>138730.9</v>
      </c>
      <c r="F103" s="11">
        <f t="shared" ref="F103:I103" si="26">SUM(F104:F107)</f>
        <v>0</v>
      </c>
      <c r="G103" s="11">
        <f t="shared" si="26"/>
        <v>0</v>
      </c>
      <c r="H103" s="11">
        <f t="shared" si="26"/>
        <v>0</v>
      </c>
      <c r="I103" s="11">
        <f t="shared" si="26"/>
        <v>0</v>
      </c>
      <c r="J103" s="11">
        <f>SUM(D103:I103)</f>
        <v>345456.69999999995</v>
      </c>
    </row>
    <row r="104" spans="2:10" ht="15.75" x14ac:dyDescent="0.25">
      <c r="B104" s="16" t="s">
        <v>20</v>
      </c>
      <c r="C104" s="6" t="s">
        <v>68</v>
      </c>
      <c r="D104" s="11"/>
      <c r="E104" s="11"/>
      <c r="F104" s="11">
        <f t="shared" ref="F104:I104" si="27">SUM(F105:F108)</f>
        <v>0</v>
      </c>
      <c r="G104" s="11">
        <f t="shared" si="27"/>
        <v>0</v>
      </c>
      <c r="H104" s="11">
        <f t="shared" si="27"/>
        <v>0</v>
      </c>
      <c r="I104" s="11">
        <f t="shared" si="27"/>
        <v>0</v>
      </c>
      <c r="J104" s="11">
        <f t="shared" ref="J104:J107" si="28">SUM(D104:I104)</f>
        <v>0</v>
      </c>
    </row>
    <row r="105" spans="2:10" ht="15.75" x14ac:dyDescent="0.25">
      <c r="B105" s="16" t="s">
        <v>21</v>
      </c>
      <c r="C105" s="6" t="s">
        <v>69</v>
      </c>
      <c r="D105" s="11"/>
      <c r="E105" s="11"/>
      <c r="F105" s="11">
        <f t="shared" ref="F105:I105" si="29">SUM(F106:F109)</f>
        <v>0</v>
      </c>
      <c r="G105" s="11">
        <f t="shared" si="29"/>
        <v>0</v>
      </c>
      <c r="H105" s="11">
        <f t="shared" si="29"/>
        <v>0</v>
      </c>
      <c r="I105" s="11">
        <f t="shared" si="29"/>
        <v>0</v>
      </c>
      <c r="J105" s="11">
        <f t="shared" si="28"/>
        <v>0</v>
      </c>
    </row>
    <row r="106" spans="2:10" ht="15.75" x14ac:dyDescent="0.25">
      <c r="B106" s="16" t="s">
        <v>22</v>
      </c>
      <c r="C106" s="6" t="s">
        <v>70</v>
      </c>
      <c r="D106" s="11"/>
      <c r="E106" s="11"/>
      <c r="F106" s="11">
        <f t="shared" ref="F106:I106" si="30">SUM(F107:F110)</f>
        <v>0</v>
      </c>
      <c r="G106" s="11">
        <f t="shared" si="30"/>
        <v>0</v>
      </c>
      <c r="H106" s="11">
        <f t="shared" si="30"/>
        <v>0</v>
      </c>
      <c r="I106" s="11">
        <f t="shared" si="30"/>
        <v>0</v>
      </c>
      <c r="J106" s="11">
        <f t="shared" si="28"/>
        <v>0</v>
      </c>
    </row>
    <row r="107" spans="2:10" ht="15.75" x14ac:dyDescent="0.25">
      <c r="B107" s="16" t="s">
        <v>23</v>
      </c>
      <c r="C107" s="6" t="s">
        <v>71</v>
      </c>
      <c r="D107" s="11">
        <v>0</v>
      </c>
      <c r="E107" s="11">
        <v>0</v>
      </c>
      <c r="F107" s="11">
        <f t="shared" ref="F107:I107" si="31">SUM(F108:F111)</f>
        <v>0</v>
      </c>
      <c r="G107" s="11">
        <f t="shared" si="31"/>
        <v>0</v>
      </c>
      <c r="H107" s="11">
        <f t="shared" si="31"/>
        <v>0</v>
      </c>
      <c r="I107" s="11">
        <f t="shared" si="31"/>
        <v>0</v>
      </c>
      <c r="J107" s="11">
        <f t="shared" si="28"/>
        <v>0</v>
      </c>
    </row>
    <row r="108" spans="2:10" ht="31.5" customHeight="1" x14ac:dyDescent="0.25">
      <c r="B108" s="100" t="s">
        <v>201</v>
      </c>
      <c r="C108" s="100"/>
      <c r="D108" s="100"/>
      <c r="E108" s="100"/>
      <c r="F108" s="100"/>
      <c r="G108" s="100"/>
      <c r="H108" s="100"/>
      <c r="I108" s="100"/>
      <c r="J108" s="100"/>
    </row>
    <row r="109" spans="2:10" ht="75" customHeight="1" x14ac:dyDescent="0.25">
      <c r="B109" s="16" t="s">
        <v>20</v>
      </c>
      <c r="C109" s="6" t="s">
        <v>202</v>
      </c>
      <c r="D109" s="11">
        <f>D110+D111+D112</f>
        <v>589.69999999999993</v>
      </c>
      <c r="E109" s="11">
        <f>E110+E111+E112</f>
        <v>0</v>
      </c>
      <c r="F109" s="11">
        <f>SUM(F110:F113)</f>
        <v>0</v>
      </c>
      <c r="G109" s="11">
        <f>SUM(G110:G113)</f>
        <v>0</v>
      </c>
      <c r="H109" s="11">
        <f>SUM(H110:H113)</f>
        <v>0</v>
      </c>
      <c r="I109" s="11">
        <f>SUM(I110:I113)</f>
        <v>0</v>
      </c>
      <c r="J109" s="11">
        <f t="shared" ref="J109:J113" si="32">SUM(D109:I109)</f>
        <v>589.69999999999993</v>
      </c>
    </row>
    <row r="110" spans="2:10" ht="15.75" x14ac:dyDescent="0.25">
      <c r="B110" s="16" t="s">
        <v>24</v>
      </c>
      <c r="C110" s="6" t="s">
        <v>68</v>
      </c>
      <c r="D110" s="11">
        <v>35.4</v>
      </c>
      <c r="E110" s="11">
        <v>0</v>
      </c>
      <c r="F110" s="11"/>
      <c r="G110" s="11"/>
      <c r="H110" s="11"/>
      <c r="I110" s="11"/>
      <c r="J110" s="11"/>
    </row>
    <row r="111" spans="2:10" ht="15.75" x14ac:dyDescent="0.25">
      <c r="B111" s="16" t="s">
        <v>25</v>
      </c>
      <c r="C111" s="6" t="s">
        <v>69</v>
      </c>
      <c r="D111" s="11">
        <v>0</v>
      </c>
      <c r="E111" s="11">
        <v>0</v>
      </c>
      <c r="F111" s="11"/>
      <c r="G111" s="11"/>
      <c r="H111" s="11"/>
      <c r="I111" s="11"/>
      <c r="J111" s="11"/>
    </row>
    <row r="112" spans="2:10" ht="15.75" x14ac:dyDescent="0.25">
      <c r="B112" s="16" t="s">
        <v>73</v>
      </c>
      <c r="C112" s="6" t="s">
        <v>70</v>
      </c>
      <c r="D112" s="11">
        <v>554.29999999999995</v>
      </c>
      <c r="E112" s="11">
        <v>0</v>
      </c>
      <c r="F112" s="11"/>
      <c r="G112" s="11"/>
      <c r="H112" s="11"/>
      <c r="I112" s="11"/>
      <c r="J112" s="11"/>
    </row>
    <row r="113" spans="2:10" ht="15.75" x14ac:dyDescent="0.25">
      <c r="B113" s="16" t="s">
        <v>74</v>
      </c>
      <c r="C113" s="6" t="s">
        <v>71</v>
      </c>
      <c r="D113" s="11">
        <v>0</v>
      </c>
      <c r="E113" s="11">
        <v>0</v>
      </c>
      <c r="F113" s="11"/>
      <c r="G113" s="11"/>
      <c r="H113" s="11"/>
      <c r="I113" s="11"/>
      <c r="J113" s="11"/>
    </row>
    <row r="114" spans="2:10" ht="48" customHeight="1" x14ac:dyDescent="0.25">
      <c r="B114" s="101" t="s">
        <v>203</v>
      </c>
      <c r="C114" s="102"/>
      <c r="D114" s="102"/>
      <c r="E114" s="102"/>
      <c r="F114" s="102"/>
      <c r="G114" s="102"/>
      <c r="H114" s="102"/>
      <c r="I114" s="102"/>
      <c r="J114" s="103"/>
    </row>
    <row r="115" spans="2:10" ht="94.5" x14ac:dyDescent="0.25">
      <c r="B115" s="16" t="s">
        <v>80</v>
      </c>
      <c r="C115" s="6" t="s">
        <v>157</v>
      </c>
      <c r="D115" s="11">
        <f>D116+D117+D118</f>
        <v>22671.3</v>
      </c>
      <c r="E115" s="11">
        <f>E116+E117+E118</f>
        <v>0</v>
      </c>
      <c r="F115" s="11">
        <f>SUM(F116:F119)</f>
        <v>0</v>
      </c>
      <c r="G115" s="11">
        <f>SUM(G116:G119)</f>
        <v>0</v>
      </c>
      <c r="H115" s="11">
        <f>SUM(H116:H119)</f>
        <v>0</v>
      </c>
      <c r="I115" s="11">
        <f>SUM(I116:I119)</f>
        <v>0</v>
      </c>
      <c r="J115" s="11">
        <f t="shared" ref="J115:J119" si="33">SUM(D115:I115)</f>
        <v>22671.3</v>
      </c>
    </row>
    <row r="116" spans="2:10" ht="15.75" x14ac:dyDescent="0.25">
      <c r="B116" s="16" t="s">
        <v>129</v>
      </c>
      <c r="C116" s="6" t="s">
        <v>68</v>
      </c>
      <c r="D116" s="11">
        <v>4.5999999999999996</v>
      </c>
      <c r="E116" s="11"/>
      <c r="F116" s="11"/>
      <c r="G116" s="11"/>
      <c r="H116" s="11"/>
      <c r="I116" s="11"/>
      <c r="J116" s="11"/>
    </row>
    <row r="117" spans="2:10" ht="15.75" x14ac:dyDescent="0.25">
      <c r="B117" s="16" t="s">
        <v>130</v>
      </c>
      <c r="C117" s="6" t="s">
        <v>69</v>
      </c>
      <c r="D117" s="11">
        <v>17000</v>
      </c>
      <c r="E117" s="11"/>
      <c r="F117" s="11"/>
      <c r="G117" s="11"/>
      <c r="H117" s="11"/>
      <c r="I117" s="11"/>
      <c r="J117" s="11"/>
    </row>
    <row r="118" spans="2:10" ht="15.75" x14ac:dyDescent="0.25">
      <c r="B118" s="16" t="s">
        <v>131</v>
      </c>
      <c r="C118" s="6" t="s">
        <v>70</v>
      </c>
      <c r="D118" s="11">
        <v>5666.7</v>
      </c>
      <c r="E118" s="11"/>
      <c r="F118" s="11"/>
      <c r="G118" s="11"/>
      <c r="H118" s="11"/>
      <c r="I118" s="11"/>
      <c r="J118" s="11"/>
    </row>
    <row r="119" spans="2:10" ht="15.75" x14ac:dyDescent="0.25">
      <c r="B119" s="16" t="s">
        <v>132</v>
      </c>
      <c r="C119" s="6" t="s">
        <v>71</v>
      </c>
      <c r="D119" s="11">
        <v>0</v>
      </c>
      <c r="E119" s="11"/>
      <c r="F119" s="11"/>
      <c r="G119" s="11"/>
      <c r="H119" s="11"/>
      <c r="I119" s="11"/>
      <c r="J119" s="11"/>
    </row>
    <row r="120" spans="2:10" ht="63" x14ac:dyDescent="0.25">
      <c r="B120" s="16" t="s">
        <v>81</v>
      </c>
      <c r="C120" s="6" t="s">
        <v>204</v>
      </c>
      <c r="D120" s="11">
        <f>D121+D122+D123</f>
        <v>22671.200000000001</v>
      </c>
      <c r="E120" s="11">
        <f>E121+E122+E123</f>
        <v>0</v>
      </c>
      <c r="F120" s="11">
        <f>SUM(F121:F124)</f>
        <v>0</v>
      </c>
      <c r="G120" s="11">
        <f>SUM(G121:G124)</f>
        <v>0</v>
      </c>
      <c r="H120" s="11">
        <f>SUM(H121:H124)</f>
        <v>0</v>
      </c>
      <c r="I120" s="11">
        <f>SUM(I121:I124)</f>
        <v>0</v>
      </c>
      <c r="J120" s="11">
        <f t="shared" ref="J120:J124" si="34">SUM(D120:I120)</f>
        <v>22671.200000000001</v>
      </c>
    </row>
    <row r="121" spans="2:10" ht="15.75" x14ac:dyDescent="0.25">
      <c r="B121" s="16" t="s">
        <v>205</v>
      </c>
      <c r="C121" s="6" t="s">
        <v>68</v>
      </c>
      <c r="D121" s="11">
        <v>4.5</v>
      </c>
      <c r="E121" s="11"/>
      <c r="F121" s="11"/>
      <c r="G121" s="11"/>
      <c r="H121" s="11"/>
      <c r="I121" s="11"/>
      <c r="J121" s="11"/>
    </row>
    <row r="122" spans="2:10" ht="15.75" x14ac:dyDescent="0.25">
      <c r="B122" s="16" t="s">
        <v>206</v>
      </c>
      <c r="C122" s="6" t="s">
        <v>69</v>
      </c>
      <c r="D122" s="11">
        <v>17000</v>
      </c>
      <c r="E122" s="11"/>
      <c r="F122" s="11"/>
      <c r="G122" s="11"/>
      <c r="H122" s="11"/>
      <c r="I122" s="11"/>
      <c r="J122" s="11"/>
    </row>
    <row r="123" spans="2:10" ht="15.75" x14ac:dyDescent="0.25">
      <c r="B123" s="16" t="s">
        <v>207</v>
      </c>
      <c r="C123" s="6" t="s">
        <v>70</v>
      </c>
      <c r="D123" s="11">
        <v>5666.7</v>
      </c>
      <c r="E123" s="11"/>
      <c r="F123" s="11"/>
      <c r="G123" s="11"/>
      <c r="H123" s="11"/>
      <c r="I123" s="11"/>
      <c r="J123" s="11"/>
    </row>
    <row r="124" spans="2:10" ht="15.75" x14ac:dyDescent="0.25">
      <c r="B124" s="16" t="s">
        <v>208</v>
      </c>
      <c r="C124" s="6" t="s">
        <v>71</v>
      </c>
      <c r="D124" s="11">
        <v>0</v>
      </c>
      <c r="E124" s="11"/>
      <c r="F124" s="11"/>
      <c r="G124" s="11"/>
      <c r="H124" s="11"/>
      <c r="I124" s="11"/>
      <c r="J124" s="11"/>
    </row>
    <row r="125" spans="2:10" ht="63" x14ac:dyDescent="0.25">
      <c r="B125" s="16" t="s">
        <v>82</v>
      </c>
      <c r="C125" s="6" t="s">
        <v>204</v>
      </c>
      <c r="D125" s="11">
        <f>D126+D127+D128</f>
        <v>183470.8</v>
      </c>
      <c r="E125" s="11"/>
      <c r="F125" s="11"/>
      <c r="G125" s="11"/>
      <c r="H125" s="11"/>
      <c r="I125" s="11"/>
      <c r="J125" s="11"/>
    </row>
    <row r="126" spans="2:10" ht="15.75" x14ac:dyDescent="0.25">
      <c r="B126" s="16" t="s">
        <v>209</v>
      </c>
      <c r="C126" s="6" t="s">
        <v>68</v>
      </c>
      <c r="D126" s="11">
        <v>2944.8</v>
      </c>
      <c r="E126" s="11"/>
      <c r="F126" s="11"/>
      <c r="G126" s="11"/>
      <c r="H126" s="11"/>
      <c r="I126" s="11"/>
      <c r="J126" s="11"/>
    </row>
    <row r="127" spans="2:10" ht="15.75" x14ac:dyDescent="0.25">
      <c r="B127" s="16" t="s">
        <v>210</v>
      </c>
      <c r="C127" s="6" t="s">
        <v>69</v>
      </c>
      <c r="D127" s="11">
        <v>110526</v>
      </c>
      <c r="E127" s="11"/>
      <c r="F127" s="11"/>
      <c r="G127" s="11"/>
      <c r="H127" s="11"/>
      <c r="I127" s="11"/>
      <c r="J127" s="11"/>
    </row>
    <row r="128" spans="2:10" ht="15.75" x14ac:dyDescent="0.25">
      <c r="B128" s="16" t="s">
        <v>211</v>
      </c>
      <c r="C128" s="6" t="s">
        <v>70</v>
      </c>
      <c r="D128" s="11">
        <v>70000</v>
      </c>
      <c r="E128" s="11"/>
      <c r="F128" s="11"/>
      <c r="G128" s="11"/>
      <c r="H128" s="11"/>
      <c r="I128" s="11"/>
      <c r="J128" s="11"/>
    </row>
    <row r="129" spans="2:10" ht="15.75" x14ac:dyDescent="0.25">
      <c r="B129" s="16" t="s">
        <v>212</v>
      </c>
      <c r="C129" s="6" t="s">
        <v>71</v>
      </c>
      <c r="D129" s="11">
        <v>0</v>
      </c>
      <c r="E129" s="11"/>
      <c r="F129" s="11"/>
      <c r="G129" s="11"/>
      <c r="H129" s="11"/>
      <c r="I129" s="11"/>
      <c r="J129" s="11"/>
    </row>
    <row r="130" spans="2:10" ht="15.75" x14ac:dyDescent="0.25">
      <c r="B130" s="35"/>
      <c r="C130" s="36"/>
      <c r="D130" s="37"/>
      <c r="E130" s="37"/>
      <c r="F130" s="37"/>
      <c r="G130" s="37"/>
      <c r="H130" s="37"/>
      <c r="I130" s="37"/>
      <c r="J130" s="37"/>
    </row>
    <row r="131" spans="2:10" ht="288" customHeight="1" x14ac:dyDescent="0.25">
      <c r="B131" s="35"/>
      <c r="C131" s="36"/>
      <c r="D131" s="37"/>
      <c r="E131" s="37"/>
      <c r="F131" s="37"/>
      <c r="G131" s="37"/>
      <c r="H131" s="37"/>
      <c r="I131" s="37"/>
      <c r="J131" s="37"/>
    </row>
    <row r="132" spans="2:10" ht="15.75" x14ac:dyDescent="0.25">
      <c r="B132" s="35"/>
      <c r="C132" s="36"/>
      <c r="D132" s="37"/>
      <c r="E132" s="37"/>
      <c r="F132" s="37"/>
      <c r="G132" s="37"/>
      <c r="H132" s="37"/>
      <c r="I132" s="37"/>
      <c r="J132" s="37"/>
    </row>
    <row r="133" spans="2:10" ht="34.5" customHeight="1" x14ac:dyDescent="0.25">
      <c r="I133" s="99" t="s">
        <v>178</v>
      </c>
      <c r="J133" s="99"/>
    </row>
    <row r="134" spans="2:10" ht="12.75" customHeight="1" x14ac:dyDescent="0.25">
      <c r="I134" s="29"/>
      <c r="J134" s="29"/>
    </row>
    <row r="135" spans="2:10" ht="18.75" customHeight="1" x14ac:dyDescent="0.25">
      <c r="B135" s="46" t="s">
        <v>177</v>
      </c>
      <c r="C135" s="46"/>
      <c r="D135" s="46"/>
      <c r="E135" s="46"/>
      <c r="F135" s="46"/>
      <c r="G135" s="46"/>
      <c r="H135" s="46"/>
      <c r="I135" s="46"/>
      <c r="J135" s="46"/>
    </row>
    <row r="136" spans="2:10" ht="18.75" x14ac:dyDescent="0.25">
      <c r="B136" s="2"/>
    </row>
    <row r="137" spans="2:10" ht="15.75" x14ac:dyDescent="0.25">
      <c r="B137" s="55" t="s">
        <v>72</v>
      </c>
      <c r="C137" s="48" t="s">
        <v>65</v>
      </c>
      <c r="D137" s="48" t="s">
        <v>66</v>
      </c>
      <c r="E137" s="48"/>
      <c r="F137" s="48"/>
      <c r="G137" s="48"/>
      <c r="H137" s="48"/>
      <c r="I137" s="48"/>
      <c r="J137" s="48"/>
    </row>
    <row r="138" spans="2:10" ht="15.75" x14ac:dyDescent="0.25">
      <c r="B138" s="56"/>
      <c r="C138" s="48"/>
      <c r="D138" s="5">
        <v>2025</v>
      </c>
      <c r="E138" s="5">
        <v>2026</v>
      </c>
      <c r="F138" s="5">
        <v>2027</v>
      </c>
      <c r="G138" s="5">
        <v>2028</v>
      </c>
      <c r="H138" s="5">
        <v>2029</v>
      </c>
      <c r="I138" s="5">
        <v>2030</v>
      </c>
      <c r="J138" s="5" t="s">
        <v>5</v>
      </c>
    </row>
    <row r="139" spans="2:10" x14ac:dyDescent="0.25">
      <c r="B139" s="10">
        <v>1</v>
      </c>
      <c r="C139" s="10">
        <v>2</v>
      </c>
      <c r="D139" s="10">
        <v>3</v>
      </c>
      <c r="E139" s="10">
        <v>4</v>
      </c>
      <c r="F139" s="10">
        <v>5</v>
      </c>
      <c r="G139" s="10">
        <v>6</v>
      </c>
      <c r="H139" s="10">
        <v>7</v>
      </c>
      <c r="I139" s="10">
        <v>8</v>
      </c>
      <c r="J139" s="10">
        <v>9</v>
      </c>
    </row>
    <row r="140" spans="2:10" ht="15.75" x14ac:dyDescent="0.25">
      <c r="B140" s="16">
        <v>1</v>
      </c>
      <c r="C140" s="17" t="s">
        <v>67</v>
      </c>
      <c r="D140" s="11">
        <v>55124</v>
      </c>
      <c r="E140" s="11">
        <v>0</v>
      </c>
      <c r="F140" s="11">
        <f t="shared" ref="F140:I140" si="35">SUM(F141:F144)</f>
        <v>0</v>
      </c>
      <c r="G140" s="11">
        <f t="shared" si="35"/>
        <v>0</v>
      </c>
      <c r="H140" s="11">
        <f t="shared" si="35"/>
        <v>0</v>
      </c>
      <c r="I140" s="11">
        <f t="shared" si="35"/>
        <v>0</v>
      </c>
      <c r="J140" s="11">
        <f>SUM(D140:I140)</f>
        <v>55124</v>
      </c>
    </row>
    <row r="141" spans="2:10" ht="15.75" x14ac:dyDescent="0.25">
      <c r="B141" s="16" t="s">
        <v>20</v>
      </c>
      <c r="C141" s="6" t="s">
        <v>68</v>
      </c>
      <c r="D141" s="11">
        <v>0</v>
      </c>
      <c r="E141" s="11">
        <v>0</v>
      </c>
      <c r="F141" s="11">
        <f t="shared" ref="F141:I141" si="36">SUM(F142:F145)</f>
        <v>0</v>
      </c>
      <c r="G141" s="11">
        <f t="shared" si="36"/>
        <v>0</v>
      </c>
      <c r="H141" s="11">
        <f t="shared" si="36"/>
        <v>0</v>
      </c>
      <c r="I141" s="11">
        <f t="shared" si="36"/>
        <v>0</v>
      </c>
      <c r="J141" s="11">
        <f t="shared" ref="J141:J144" si="37">SUM(D141:I141)</f>
        <v>0</v>
      </c>
    </row>
    <row r="142" spans="2:10" ht="15.75" x14ac:dyDescent="0.25">
      <c r="B142" s="16" t="s">
        <v>21</v>
      </c>
      <c r="C142" s="6" t="s">
        <v>69</v>
      </c>
      <c r="D142" s="11">
        <v>0</v>
      </c>
      <c r="E142" s="11">
        <v>0</v>
      </c>
      <c r="F142" s="11">
        <f t="shared" ref="F142:I142" si="38">SUM(F143:F146)</f>
        <v>0</v>
      </c>
      <c r="G142" s="11">
        <f t="shared" si="38"/>
        <v>0</v>
      </c>
      <c r="H142" s="11">
        <f t="shared" si="38"/>
        <v>0</v>
      </c>
      <c r="I142" s="11">
        <f t="shared" si="38"/>
        <v>0</v>
      </c>
      <c r="J142" s="11">
        <f t="shared" si="37"/>
        <v>0</v>
      </c>
    </row>
    <row r="143" spans="2:10" ht="15.75" x14ac:dyDescent="0.25">
      <c r="B143" s="16" t="s">
        <v>22</v>
      </c>
      <c r="C143" s="6" t="s">
        <v>70</v>
      </c>
      <c r="D143" s="11">
        <v>0</v>
      </c>
      <c r="E143" s="11">
        <v>0</v>
      </c>
      <c r="F143" s="11">
        <f t="shared" ref="F143:I143" si="39">SUM(F144:F147)</f>
        <v>0</v>
      </c>
      <c r="G143" s="11">
        <f t="shared" si="39"/>
        <v>0</v>
      </c>
      <c r="H143" s="11">
        <f t="shared" si="39"/>
        <v>0</v>
      </c>
      <c r="I143" s="11">
        <f t="shared" si="39"/>
        <v>0</v>
      </c>
      <c r="J143" s="11">
        <f t="shared" si="37"/>
        <v>0</v>
      </c>
    </row>
    <row r="144" spans="2:10" ht="15.75" x14ac:dyDescent="0.25">
      <c r="B144" s="16" t="s">
        <v>23</v>
      </c>
      <c r="C144" s="6" t="s">
        <v>71</v>
      </c>
      <c r="D144" s="11">
        <v>0</v>
      </c>
      <c r="E144" s="11">
        <v>0</v>
      </c>
      <c r="F144" s="11">
        <f t="shared" ref="F144:I144" si="40">SUM(F145:F148)</f>
        <v>0</v>
      </c>
      <c r="G144" s="11">
        <f t="shared" si="40"/>
        <v>0</v>
      </c>
      <c r="H144" s="11">
        <f t="shared" si="40"/>
        <v>0</v>
      </c>
      <c r="I144" s="11">
        <f t="shared" si="40"/>
        <v>0</v>
      </c>
      <c r="J144" s="11">
        <f t="shared" si="37"/>
        <v>0</v>
      </c>
    </row>
    <row r="145" spans="2:10" ht="44.25" customHeight="1" x14ac:dyDescent="0.25">
      <c r="B145" s="100" t="s">
        <v>166</v>
      </c>
      <c r="C145" s="100"/>
      <c r="D145" s="100"/>
      <c r="E145" s="100"/>
      <c r="F145" s="100"/>
      <c r="G145" s="100"/>
      <c r="H145" s="100"/>
      <c r="I145" s="100"/>
      <c r="J145" s="100"/>
    </row>
    <row r="146" spans="2:10" ht="94.5" x14ac:dyDescent="0.25">
      <c r="B146" s="16" t="s">
        <v>20</v>
      </c>
      <c r="C146" s="6" t="s">
        <v>158</v>
      </c>
      <c r="D146" s="11">
        <v>55124</v>
      </c>
      <c r="E146" s="11">
        <f>E147+E148+E149+E150</f>
        <v>0</v>
      </c>
      <c r="F146" s="11">
        <f t="shared" ref="F146:I146" si="41">SUM(F147:F150)</f>
        <v>0</v>
      </c>
      <c r="G146" s="11">
        <f t="shared" si="41"/>
        <v>0</v>
      </c>
      <c r="H146" s="11">
        <f t="shared" si="41"/>
        <v>0</v>
      </c>
      <c r="I146" s="11">
        <f t="shared" si="41"/>
        <v>0</v>
      </c>
      <c r="J146" s="11">
        <f t="shared" ref="J146:J150" si="42">SUM(D146:I146)</f>
        <v>55124</v>
      </c>
    </row>
    <row r="147" spans="2:10" ht="15.75" x14ac:dyDescent="0.25">
      <c r="B147" s="16" t="s">
        <v>24</v>
      </c>
      <c r="C147" s="6" t="s">
        <v>68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f t="shared" si="42"/>
        <v>0</v>
      </c>
    </row>
    <row r="148" spans="2:10" ht="15.75" x14ac:dyDescent="0.25">
      <c r="B148" s="16" t="s">
        <v>25</v>
      </c>
      <c r="C148" s="6" t="s">
        <v>69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f t="shared" si="42"/>
        <v>0</v>
      </c>
    </row>
    <row r="149" spans="2:10" ht="15.75" x14ac:dyDescent="0.25">
      <c r="B149" s="16" t="s">
        <v>73</v>
      </c>
      <c r="C149" s="6" t="s">
        <v>70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f t="shared" si="42"/>
        <v>0</v>
      </c>
    </row>
    <row r="150" spans="2:10" ht="15.75" x14ac:dyDescent="0.25">
      <c r="B150" s="16" t="s">
        <v>74</v>
      </c>
      <c r="C150" s="6" t="s">
        <v>71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f t="shared" si="42"/>
        <v>0</v>
      </c>
    </row>
    <row r="151" spans="2:10" ht="173.25" customHeight="1" x14ac:dyDescent="0.25">
      <c r="B151" s="7"/>
    </row>
    <row r="152" spans="2:10" ht="38.25" customHeight="1" x14ac:dyDescent="0.25">
      <c r="B152" s="7"/>
      <c r="I152" s="99" t="s">
        <v>173</v>
      </c>
      <c r="J152" s="99"/>
    </row>
    <row r="153" spans="2:10" ht="10.5" customHeight="1" x14ac:dyDescent="0.25">
      <c r="B153" s="7"/>
      <c r="I153" s="29"/>
      <c r="J153" s="29"/>
    </row>
    <row r="154" spans="2:10" ht="18.75" x14ac:dyDescent="0.25">
      <c r="B154" s="46" t="s">
        <v>179</v>
      </c>
      <c r="C154" s="46"/>
      <c r="D154" s="46"/>
      <c r="E154" s="46"/>
      <c r="F154" s="46"/>
      <c r="G154" s="46"/>
      <c r="H154" s="46"/>
      <c r="I154" s="46"/>
      <c r="J154" s="46"/>
    </row>
    <row r="155" spans="2:10" ht="18.75" x14ac:dyDescent="0.25">
      <c r="B155" s="2"/>
    </row>
    <row r="156" spans="2:10" ht="15.75" x14ac:dyDescent="0.25">
      <c r="B156" s="55" t="s">
        <v>72</v>
      </c>
      <c r="C156" s="48" t="s">
        <v>65</v>
      </c>
      <c r="D156" s="48" t="s">
        <v>66</v>
      </c>
      <c r="E156" s="48"/>
      <c r="F156" s="48"/>
      <c r="G156" s="48"/>
      <c r="H156" s="48"/>
      <c r="I156" s="48"/>
      <c r="J156" s="48"/>
    </row>
    <row r="157" spans="2:10" ht="15.75" x14ac:dyDescent="0.25">
      <c r="B157" s="56"/>
      <c r="C157" s="48"/>
      <c r="D157" s="5">
        <v>2025</v>
      </c>
      <c r="E157" s="5">
        <v>2026</v>
      </c>
      <c r="F157" s="5">
        <v>2027</v>
      </c>
      <c r="G157" s="5">
        <v>2028</v>
      </c>
      <c r="H157" s="5">
        <v>2029</v>
      </c>
      <c r="I157" s="5">
        <v>2030</v>
      </c>
      <c r="J157" s="5" t="s">
        <v>5</v>
      </c>
    </row>
    <row r="158" spans="2:10" x14ac:dyDescent="0.25">
      <c r="B158" s="10">
        <v>1</v>
      </c>
      <c r="C158" s="10">
        <v>2</v>
      </c>
      <c r="D158" s="10">
        <v>3</v>
      </c>
      <c r="E158" s="10">
        <v>4</v>
      </c>
      <c r="F158" s="10">
        <v>5</v>
      </c>
      <c r="G158" s="10">
        <v>6</v>
      </c>
      <c r="H158" s="10">
        <v>7</v>
      </c>
      <c r="I158" s="10">
        <v>8</v>
      </c>
      <c r="J158" s="10">
        <v>9</v>
      </c>
    </row>
    <row r="159" spans="2:10" ht="15.75" x14ac:dyDescent="0.25">
      <c r="B159" s="16">
        <v>1</v>
      </c>
      <c r="C159" s="17" t="s">
        <v>67</v>
      </c>
      <c r="D159" s="11">
        <f>SUM(D160:D163)</f>
        <v>1218.4000000000001</v>
      </c>
      <c r="E159" s="11">
        <v>1205.5</v>
      </c>
      <c r="F159" s="11">
        <v>1205.5</v>
      </c>
      <c r="G159" s="11">
        <f t="shared" ref="G159:I159" si="43">SUM(G160:G163)</f>
        <v>1218.4000000000001</v>
      </c>
      <c r="H159" s="11">
        <f t="shared" si="43"/>
        <v>1218.4000000000001</v>
      </c>
      <c r="I159" s="11">
        <f t="shared" si="43"/>
        <v>1218.4000000000001</v>
      </c>
      <c r="J159" s="11">
        <f>SUM(D159:I159)</f>
        <v>7284.6</v>
      </c>
    </row>
    <row r="160" spans="2:10" ht="15.75" x14ac:dyDescent="0.25">
      <c r="B160" s="16" t="s">
        <v>20</v>
      </c>
      <c r="C160" s="6" t="s">
        <v>68</v>
      </c>
      <c r="D160" s="11">
        <v>1218.4000000000001</v>
      </c>
      <c r="E160" s="11">
        <v>1218.4000000000001</v>
      </c>
      <c r="F160" s="11">
        <v>1218.4000000000001</v>
      </c>
      <c r="G160" s="11">
        <v>1218.4000000000001</v>
      </c>
      <c r="H160" s="11">
        <v>1218.4000000000001</v>
      </c>
      <c r="I160" s="11">
        <v>1218.4000000000001</v>
      </c>
      <c r="J160" s="11">
        <f t="shared" ref="J160:J163" si="44">SUM(D160:I160)</f>
        <v>7310.4</v>
      </c>
    </row>
    <row r="161" spans="2:10" ht="15.75" x14ac:dyDescent="0.25">
      <c r="B161" s="16" t="s">
        <v>21</v>
      </c>
      <c r="C161" s="6" t="s">
        <v>69</v>
      </c>
      <c r="D161" s="11"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f t="shared" si="44"/>
        <v>0</v>
      </c>
    </row>
    <row r="162" spans="2:10" ht="15.75" x14ac:dyDescent="0.25">
      <c r="B162" s="16" t="s">
        <v>22</v>
      </c>
      <c r="C162" s="6" t="s">
        <v>70</v>
      </c>
      <c r="D162" s="11"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f t="shared" si="44"/>
        <v>0</v>
      </c>
    </row>
    <row r="163" spans="2:10" ht="15.75" x14ac:dyDescent="0.25">
      <c r="B163" s="16" t="s">
        <v>23</v>
      </c>
      <c r="C163" s="6" t="s">
        <v>71</v>
      </c>
      <c r="D163" s="11">
        <v>0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f t="shared" si="44"/>
        <v>0</v>
      </c>
    </row>
    <row r="164" spans="2:10" ht="15.75" x14ac:dyDescent="0.25">
      <c r="B164" s="100" t="s">
        <v>167</v>
      </c>
      <c r="C164" s="100"/>
      <c r="D164" s="100"/>
      <c r="E164" s="100"/>
      <c r="F164" s="100"/>
      <c r="G164" s="100"/>
      <c r="H164" s="100"/>
      <c r="I164" s="100"/>
      <c r="J164" s="100"/>
    </row>
    <row r="165" spans="2:10" ht="47.25" x14ac:dyDescent="0.25">
      <c r="B165" s="16" t="s">
        <v>20</v>
      </c>
      <c r="C165" s="6" t="s">
        <v>180</v>
      </c>
      <c r="D165" s="11">
        <f t="shared" ref="D165:I165" si="45">SUM(D166:D169)</f>
        <v>1218.4000000000001</v>
      </c>
      <c r="E165" s="11">
        <f t="shared" si="45"/>
        <v>1218.4000000000001</v>
      </c>
      <c r="F165" s="11">
        <f t="shared" si="45"/>
        <v>1218.4000000000001</v>
      </c>
      <c r="G165" s="11">
        <f t="shared" si="45"/>
        <v>1218.4000000000001</v>
      </c>
      <c r="H165" s="11">
        <f t="shared" si="45"/>
        <v>1218.4000000000001</v>
      </c>
      <c r="I165" s="11">
        <f t="shared" si="45"/>
        <v>1218.4000000000001</v>
      </c>
      <c r="J165" s="11">
        <f t="shared" ref="J165:J169" si="46">SUM(D165:I165)</f>
        <v>7310.4</v>
      </c>
    </row>
    <row r="166" spans="2:10" ht="15.75" x14ac:dyDescent="0.25">
      <c r="B166" s="16" t="s">
        <v>24</v>
      </c>
      <c r="C166" s="6" t="s">
        <v>68</v>
      </c>
      <c r="D166" s="11">
        <v>1218.4000000000001</v>
      </c>
      <c r="E166" s="11">
        <v>1218.4000000000001</v>
      </c>
      <c r="F166" s="11">
        <v>1218.4000000000001</v>
      </c>
      <c r="G166" s="11">
        <v>1218.4000000000001</v>
      </c>
      <c r="H166" s="11">
        <v>1218.4000000000001</v>
      </c>
      <c r="I166" s="11">
        <v>1218.4000000000001</v>
      </c>
      <c r="J166" s="11">
        <f t="shared" si="46"/>
        <v>7310.4</v>
      </c>
    </row>
    <row r="167" spans="2:10" ht="15.75" x14ac:dyDescent="0.25">
      <c r="B167" s="16" t="s">
        <v>25</v>
      </c>
      <c r="C167" s="6" t="s">
        <v>69</v>
      </c>
      <c r="D167" s="11"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f t="shared" si="46"/>
        <v>0</v>
      </c>
    </row>
    <row r="168" spans="2:10" ht="15.75" x14ac:dyDescent="0.25">
      <c r="B168" s="16" t="s">
        <v>73</v>
      </c>
      <c r="C168" s="6" t="s">
        <v>70</v>
      </c>
      <c r="D168" s="11">
        <v>0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f t="shared" si="46"/>
        <v>0</v>
      </c>
    </row>
    <row r="169" spans="2:10" ht="15.75" x14ac:dyDescent="0.25">
      <c r="B169" s="16" t="s">
        <v>74</v>
      </c>
      <c r="C169" s="6" t="s">
        <v>71</v>
      </c>
      <c r="D169" s="11"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f t="shared" si="46"/>
        <v>0</v>
      </c>
    </row>
    <row r="170" spans="2:10" ht="235.5" customHeight="1" x14ac:dyDescent="0.25">
      <c r="B170" s="7"/>
    </row>
    <row r="171" spans="2:10" ht="35.25" customHeight="1" x14ac:dyDescent="0.25">
      <c r="B171" s="7"/>
      <c r="I171" s="99" t="s">
        <v>182</v>
      </c>
      <c r="J171" s="99"/>
    </row>
    <row r="172" spans="2:10" ht="7.5" customHeight="1" x14ac:dyDescent="0.25">
      <c r="B172" s="7"/>
      <c r="I172" s="29"/>
      <c r="J172" s="29"/>
    </row>
    <row r="173" spans="2:10" ht="60" customHeight="1" x14ac:dyDescent="0.25">
      <c r="B173" s="46" t="s">
        <v>181</v>
      </c>
      <c r="C173" s="46"/>
      <c r="D173" s="46"/>
      <c r="E173" s="46"/>
      <c r="F173" s="46"/>
      <c r="G173" s="46"/>
      <c r="H173" s="46"/>
      <c r="I173" s="46"/>
      <c r="J173" s="46"/>
    </row>
    <row r="174" spans="2:10" ht="18.75" x14ac:dyDescent="0.25">
      <c r="B174" s="2"/>
    </row>
    <row r="175" spans="2:10" ht="15.75" x14ac:dyDescent="0.25">
      <c r="B175" s="55" t="s">
        <v>72</v>
      </c>
      <c r="C175" s="48" t="s">
        <v>65</v>
      </c>
      <c r="D175" s="48" t="s">
        <v>66</v>
      </c>
      <c r="E175" s="48"/>
      <c r="F175" s="48"/>
      <c r="G175" s="48"/>
      <c r="H175" s="48"/>
      <c r="I175" s="48"/>
      <c r="J175" s="48"/>
    </row>
    <row r="176" spans="2:10" ht="15.75" x14ac:dyDescent="0.25">
      <c r="B176" s="56"/>
      <c r="C176" s="48"/>
      <c r="D176" s="5">
        <v>2025</v>
      </c>
      <c r="E176" s="5">
        <v>2026</v>
      </c>
      <c r="F176" s="5">
        <v>2027</v>
      </c>
      <c r="G176" s="5">
        <v>2028</v>
      </c>
      <c r="H176" s="5">
        <v>2029</v>
      </c>
      <c r="I176" s="5">
        <v>2030</v>
      </c>
      <c r="J176" s="5" t="s">
        <v>5</v>
      </c>
    </row>
    <row r="177" spans="2:10" x14ac:dyDescent="0.25">
      <c r="B177" s="10">
        <v>1</v>
      </c>
      <c r="C177" s="10">
        <v>2</v>
      </c>
      <c r="D177" s="10">
        <v>3</v>
      </c>
      <c r="E177" s="10">
        <v>4</v>
      </c>
      <c r="F177" s="10">
        <v>5</v>
      </c>
      <c r="G177" s="10">
        <v>6</v>
      </c>
      <c r="H177" s="10">
        <v>7</v>
      </c>
      <c r="I177" s="10">
        <v>8</v>
      </c>
      <c r="J177" s="10">
        <v>9</v>
      </c>
    </row>
    <row r="178" spans="2:10" ht="15.75" x14ac:dyDescent="0.25">
      <c r="B178" s="16">
        <v>1</v>
      </c>
      <c r="C178" s="17" t="s">
        <v>67</v>
      </c>
      <c r="D178" s="11">
        <v>252922.2</v>
      </c>
      <c r="E178" s="11">
        <f t="shared" ref="E178:I178" si="47">SUM(E179:E182)</f>
        <v>0</v>
      </c>
      <c r="F178" s="11">
        <f t="shared" si="47"/>
        <v>0</v>
      </c>
      <c r="G178" s="11">
        <f t="shared" si="47"/>
        <v>0</v>
      </c>
      <c r="H178" s="11">
        <f t="shared" si="47"/>
        <v>0</v>
      </c>
      <c r="I178" s="11">
        <f t="shared" si="47"/>
        <v>0</v>
      </c>
      <c r="J178" s="11">
        <f>SUM(D178:I178)</f>
        <v>252922.2</v>
      </c>
    </row>
    <row r="179" spans="2:10" ht="15.75" x14ac:dyDescent="0.25">
      <c r="B179" s="16" t="s">
        <v>20</v>
      </c>
      <c r="C179" s="6" t="s">
        <v>68</v>
      </c>
      <c r="D179" s="11">
        <v>0</v>
      </c>
      <c r="E179" s="11">
        <f t="shared" ref="D179:I182" si="48">SUM(E180:E183)</f>
        <v>0</v>
      </c>
      <c r="F179" s="11">
        <f t="shared" si="48"/>
        <v>0</v>
      </c>
      <c r="G179" s="11">
        <f t="shared" si="48"/>
        <v>0</v>
      </c>
      <c r="H179" s="11">
        <f t="shared" si="48"/>
        <v>0</v>
      </c>
      <c r="I179" s="11">
        <f t="shared" si="48"/>
        <v>0</v>
      </c>
      <c r="J179" s="11">
        <f t="shared" ref="J179:J182" si="49">SUM(D179:I179)</f>
        <v>0</v>
      </c>
    </row>
    <row r="180" spans="2:10" ht="15.75" x14ac:dyDescent="0.25">
      <c r="B180" s="16" t="s">
        <v>21</v>
      </c>
      <c r="C180" s="6" t="s">
        <v>69</v>
      </c>
      <c r="D180" s="11">
        <v>0</v>
      </c>
      <c r="E180" s="11">
        <f t="shared" si="48"/>
        <v>0</v>
      </c>
      <c r="F180" s="11">
        <f t="shared" si="48"/>
        <v>0</v>
      </c>
      <c r="G180" s="11">
        <f t="shared" si="48"/>
        <v>0</v>
      </c>
      <c r="H180" s="11">
        <f t="shared" si="48"/>
        <v>0</v>
      </c>
      <c r="I180" s="11">
        <f t="shared" si="48"/>
        <v>0</v>
      </c>
      <c r="J180" s="11">
        <f t="shared" si="49"/>
        <v>0</v>
      </c>
    </row>
    <row r="181" spans="2:10" ht="15.75" x14ac:dyDescent="0.25">
      <c r="B181" s="16" t="s">
        <v>22</v>
      </c>
      <c r="C181" s="6" t="s">
        <v>70</v>
      </c>
      <c r="D181" s="11">
        <v>0</v>
      </c>
      <c r="E181" s="11">
        <f t="shared" si="48"/>
        <v>0</v>
      </c>
      <c r="F181" s="11">
        <f t="shared" si="48"/>
        <v>0</v>
      </c>
      <c r="G181" s="11">
        <f t="shared" si="48"/>
        <v>0</v>
      </c>
      <c r="H181" s="11">
        <f t="shared" si="48"/>
        <v>0</v>
      </c>
      <c r="I181" s="11">
        <f t="shared" si="48"/>
        <v>0</v>
      </c>
      <c r="J181" s="11">
        <f t="shared" si="49"/>
        <v>0</v>
      </c>
    </row>
    <row r="182" spans="2:10" ht="15.75" x14ac:dyDescent="0.25">
      <c r="B182" s="16" t="s">
        <v>23</v>
      </c>
      <c r="C182" s="6" t="s">
        <v>71</v>
      </c>
      <c r="D182" s="11">
        <v>0</v>
      </c>
      <c r="E182" s="11">
        <f t="shared" si="48"/>
        <v>0</v>
      </c>
      <c r="F182" s="11">
        <f t="shared" si="48"/>
        <v>0</v>
      </c>
      <c r="G182" s="11">
        <f t="shared" si="48"/>
        <v>0</v>
      </c>
      <c r="H182" s="11">
        <f t="shared" si="48"/>
        <v>0</v>
      </c>
      <c r="I182" s="11">
        <f t="shared" si="48"/>
        <v>0</v>
      </c>
      <c r="J182" s="11">
        <f t="shared" si="49"/>
        <v>0</v>
      </c>
    </row>
    <row r="183" spans="2:10" ht="15.75" x14ac:dyDescent="0.25">
      <c r="B183" s="100" t="s">
        <v>183</v>
      </c>
      <c r="C183" s="100"/>
      <c r="D183" s="100"/>
      <c r="E183" s="100"/>
      <c r="F183" s="100"/>
      <c r="G183" s="100"/>
      <c r="H183" s="100"/>
      <c r="I183" s="100"/>
      <c r="J183" s="100"/>
    </row>
    <row r="184" spans="2:10" ht="78.75" x14ac:dyDescent="0.25">
      <c r="B184" s="16" t="s">
        <v>20</v>
      </c>
      <c r="C184" s="6" t="s">
        <v>184</v>
      </c>
      <c r="D184" s="11">
        <v>252922.2</v>
      </c>
      <c r="E184" s="11">
        <f t="shared" ref="D184:I184" si="50">SUM(E185:E188)</f>
        <v>0</v>
      </c>
      <c r="F184" s="11">
        <f t="shared" si="50"/>
        <v>0</v>
      </c>
      <c r="G184" s="11">
        <f t="shared" si="50"/>
        <v>0</v>
      </c>
      <c r="H184" s="11">
        <f t="shared" si="50"/>
        <v>0</v>
      </c>
      <c r="I184" s="11">
        <f t="shared" si="50"/>
        <v>0</v>
      </c>
      <c r="J184" s="11">
        <f t="shared" ref="J184:J188" si="51">SUM(D184:I184)</f>
        <v>252922.2</v>
      </c>
    </row>
    <row r="185" spans="2:10" ht="15.75" x14ac:dyDescent="0.25">
      <c r="B185" s="16" t="s">
        <v>24</v>
      </c>
      <c r="C185" s="6" t="s">
        <v>68</v>
      </c>
      <c r="D185" s="11">
        <f t="shared" ref="D185:I185" si="52">SUM(D186:D189)</f>
        <v>0</v>
      </c>
      <c r="E185" s="11">
        <f t="shared" si="52"/>
        <v>0</v>
      </c>
      <c r="F185" s="11">
        <f t="shared" si="52"/>
        <v>0</v>
      </c>
      <c r="G185" s="11">
        <f t="shared" si="52"/>
        <v>0</v>
      </c>
      <c r="H185" s="11">
        <f t="shared" si="52"/>
        <v>0</v>
      </c>
      <c r="I185" s="11">
        <f t="shared" si="52"/>
        <v>0</v>
      </c>
      <c r="J185" s="11">
        <f t="shared" si="51"/>
        <v>0</v>
      </c>
    </row>
    <row r="186" spans="2:10" ht="15.75" x14ac:dyDescent="0.25">
      <c r="B186" s="16" t="s">
        <v>25</v>
      </c>
      <c r="C186" s="6" t="s">
        <v>69</v>
      </c>
      <c r="D186" s="11">
        <f t="shared" ref="D186:I186" si="53">SUM(D187:D190)</f>
        <v>0</v>
      </c>
      <c r="E186" s="11">
        <f t="shared" si="53"/>
        <v>0</v>
      </c>
      <c r="F186" s="11">
        <f t="shared" si="53"/>
        <v>0</v>
      </c>
      <c r="G186" s="11">
        <f t="shared" si="53"/>
        <v>0</v>
      </c>
      <c r="H186" s="11">
        <f t="shared" si="53"/>
        <v>0</v>
      </c>
      <c r="I186" s="11">
        <f t="shared" si="53"/>
        <v>0</v>
      </c>
      <c r="J186" s="11">
        <f t="shared" si="51"/>
        <v>0</v>
      </c>
    </row>
    <row r="187" spans="2:10" ht="15.75" x14ac:dyDescent="0.25">
      <c r="B187" s="16" t="s">
        <v>73</v>
      </c>
      <c r="C187" s="6" t="s">
        <v>70</v>
      </c>
      <c r="D187" s="11">
        <f t="shared" ref="D187:I187" si="54">SUM(D188:D191)</f>
        <v>0</v>
      </c>
      <c r="E187" s="11">
        <f t="shared" si="54"/>
        <v>0</v>
      </c>
      <c r="F187" s="11">
        <f t="shared" si="54"/>
        <v>0</v>
      </c>
      <c r="G187" s="11">
        <f t="shared" si="54"/>
        <v>0</v>
      </c>
      <c r="H187" s="11">
        <f t="shared" si="54"/>
        <v>0</v>
      </c>
      <c r="I187" s="11">
        <f t="shared" si="54"/>
        <v>0</v>
      </c>
      <c r="J187" s="11">
        <f t="shared" si="51"/>
        <v>0</v>
      </c>
    </row>
    <row r="188" spans="2:10" ht="15.75" x14ac:dyDescent="0.25">
      <c r="B188" s="16" t="s">
        <v>74</v>
      </c>
      <c r="C188" s="6" t="s">
        <v>71</v>
      </c>
      <c r="D188" s="11">
        <f t="shared" ref="D188:I188" si="55">SUM(D189:D192)</f>
        <v>0</v>
      </c>
      <c r="E188" s="11">
        <f t="shared" si="55"/>
        <v>0</v>
      </c>
      <c r="F188" s="11">
        <f t="shared" si="55"/>
        <v>0</v>
      </c>
      <c r="G188" s="11">
        <f t="shared" si="55"/>
        <v>0</v>
      </c>
      <c r="H188" s="11">
        <f t="shared" si="55"/>
        <v>0</v>
      </c>
      <c r="I188" s="11">
        <f t="shared" si="55"/>
        <v>0</v>
      </c>
      <c r="J188" s="11">
        <f t="shared" si="51"/>
        <v>0</v>
      </c>
    </row>
    <row r="189" spans="2:10" ht="15.75" x14ac:dyDescent="0.25">
      <c r="B189" s="7"/>
    </row>
    <row r="201" spans="2:10" ht="35.25" customHeight="1" x14ac:dyDescent="0.25">
      <c r="B201" s="7"/>
      <c r="I201" s="99" t="s">
        <v>185</v>
      </c>
      <c r="J201" s="99"/>
    </row>
    <row r="202" spans="2:10" ht="15.75" x14ac:dyDescent="0.25">
      <c r="B202" s="7"/>
      <c r="I202" s="29"/>
      <c r="J202" s="29"/>
    </row>
    <row r="203" spans="2:10" ht="49.5" customHeight="1" x14ac:dyDescent="0.25">
      <c r="B203" s="46" t="s">
        <v>186</v>
      </c>
      <c r="C203" s="46"/>
      <c r="D203" s="46"/>
      <c r="E203" s="46"/>
      <c r="F203" s="46"/>
      <c r="G203" s="46"/>
      <c r="H203" s="46"/>
      <c r="I203" s="46"/>
      <c r="J203" s="46"/>
    </row>
    <row r="204" spans="2:10" ht="18.75" x14ac:dyDescent="0.25">
      <c r="B204" s="2"/>
    </row>
    <row r="205" spans="2:10" ht="15.75" x14ac:dyDescent="0.25">
      <c r="B205" s="55" t="s">
        <v>72</v>
      </c>
      <c r="C205" s="48" t="s">
        <v>65</v>
      </c>
      <c r="D205" s="48" t="s">
        <v>66</v>
      </c>
      <c r="E205" s="48"/>
      <c r="F205" s="48"/>
      <c r="G205" s="48"/>
      <c r="H205" s="48"/>
      <c r="I205" s="48"/>
      <c r="J205" s="48"/>
    </row>
    <row r="206" spans="2:10" ht="15.75" x14ac:dyDescent="0.25">
      <c r="B206" s="56"/>
      <c r="C206" s="48"/>
      <c r="D206" s="5">
        <v>2025</v>
      </c>
      <c r="E206" s="5">
        <v>2026</v>
      </c>
      <c r="F206" s="5">
        <v>2027</v>
      </c>
      <c r="G206" s="5">
        <v>2028</v>
      </c>
      <c r="H206" s="5">
        <v>2029</v>
      </c>
      <c r="I206" s="5">
        <v>2030</v>
      </c>
      <c r="J206" s="5" t="s">
        <v>5</v>
      </c>
    </row>
    <row r="207" spans="2:10" x14ac:dyDescent="0.25">
      <c r="B207" s="10">
        <v>1</v>
      </c>
      <c r="C207" s="10">
        <v>2</v>
      </c>
      <c r="D207" s="10">
        <v>3</v>
      </c>
      <c r="E207" s="10">
        <v>4</v>
      </c>
      <c r="F207" s="10">
        <v>5</v>
      </c>
      <c r="G207" s="10">
        <v>6</v>
      </c>
      <c r="H207" s="10">
        <v>7</v>
      </c>
      <c r="I207" s="10">
        <v>8</v>
      </c>
      <c r="J207" s="10">
        <v>9</v>
      </c>
    </row>
    <row r="208" spans="2:10" ht="15.75" x14ac:dyDescent="0.25">
      <c r="B208" s="16">
        <v>1</v>
      </c>
      <c r="C208" s="17" t="s">
        <v>67</v>
      </c>
      <c r="D208" s="11">
        <f>SUM(D209:D212)</f>
        <v>5451.6</v>
      </c>
      <c r="E208" s="11">
        <f t="shared" ref="E208:I208" si="56">SUM(E209:E212)</f>
        <v>0</v>
      </c>
      <c r="F208" s="11">
        <f t="shared" si="56"/>
        <v>0</v>
      </c>
      <c r="G208" s="11">
        <f t="shared" si="56"/>
        <v>0</v>
      </c>
      <c r="H208" s="11">
        <f t="shared" si="56"/>
        <v>0</v>
      </c>
      <c r="I208" s="11">
        <f t="shared" si="56"/>
        <v>0</v>
      </c>
      <c r="J208" s="11">
        <f>SUM(D208:I208)</f>
        <v>5451.6</v>
      </c>
    </row>
    <row r="209" spans="2:10" ht="15.75" x14ac:dyDescent="0.25">
      <c r="B209" s="16" t="s">
        <v>20</v>
      </c>
      <c r="C209" s="6" t="s">
        <v>68</v>
      </c>
      <c r="D209" s="11">
        <v>1.1000000000000001</v>
      </c>
      <c r="E209" s="11">
        <f t="shared" ref="D209:I209" si="57">SUM(E210:E213)</f>
        <v>0</v>
      </c>
      <c r="F209" s="11">
        <f t="shared" si="57"/>
        <v>0</v>
      </c>
      <c r="G209" s="11">
        <f t="shared" si="57"/>
        <v>0</v>
      </c>
      <c r="H209" s="11">
        <f t="shared" si="57"/>
        <v>0</v>
      </c>
      <c r="I209" s="11">
        <f t="shared" si="57"/>
        <v>0</v>
      </c>
      <c r="J209" s="11">
        <f t="shared" ref="J209:J212" si="58">SUM(D209:I209)</f>
        <v>1.1000000000000001</v>
      </c>
    </row>
    <row r="210" spans="2:10" ht="15.75" x14ac:dyDescent="0.25">
      <c r="B210" s="16" t="s">
        <v>21</v>
      </c>
      <c r="C210" s="6" t="s">
        <v>69</v>
      </c>
      <c r="D210" s="11">
        <v>0</v>
      </c>
      <c r="E210" s="11">
        <f t="shared" ref="D210:I210" si="59">SUM(E211:E214)</f>
        <v>0</v>
      </c>
      <c r="F210" s="11">
        <f t="shared" si="59"/>
        <v>0</v>
      </c>
      <c r="G210" s="11">
        <f t="shared" si="59"/>
        <v>0</v>
      </c>
      <c r="H210" s="11">
        <f t="shared" si="59"/>
        <v>0</v>
      </c>
      <c r="I210" s="11">
        <f t="shared" si="59"/>
        <v>0</v>
      </c>
      <c r="J210" s="11">
        <f t="shared" si="58"/>
        <v>0</v>
      </c>
    </row>
    <row r="211" spans="2:10" ht="15.75" x14ac:dyDescent="0.25">
      <c r="B211" s="16" t="s">
        <v>22</v>
      </c>
      <c r="C211" s="6" t="s">
        <v>70</v>
      </c>
      <c r="D211" s="11">
        <v>5450.5</v>
      </c>
      <c r="E211" s="11">
        <f t="shared" ref="D211:I211" si="60">SUM(E212:E215)</f>
        <v>0</v>
      </c>
      <c r="F211" s="11">
        <f t="shared" si="60"/>
        <v>0</v>
      </c>
      <c r="G211" s="11">
        <f t="shared" si="60"/>
        <v>0</v>
      </c>
      <c r="H211" s="11">
        <f t="shared" si="60"/>
        <v>0</v>
      </c>
      <c r="I211" s="11">
        <f t="shared" si="60"/>
        <v>0</v>
      </c>
      <c r="J211" s="11">
        <f t="shared" si="58"/>
        <v>5450.5</v>
      </c>
    </row>
    <row r="212" spans="2:10" ht="15.75" x14ac:dyDescent="0.25">
      <c r="B212" s="16" t="s">
        <v>23</v>
      </c>
      <c r="C212" s="6" t="s">
        <v>71</v>
      </c>
      <c r="D212" s="11">
        <v>0</v>
      </c>
      <c r="E212" s="11">
        <f t="shared" ref="D212:I212" si="61">SUM(E213:E216)</f>
        <v>0</v>
      </c>
      <c r="F212" s="11">
        <f t="shared" si="61"/>
        <v>0</v>
      </c>
      <c r="G212" s="11">
        <f t="shared" si="61"/>
        <v>0</v>
      </c>
      <c r="H212" s="11">
        <f t="shared" si="61"/>
        <v>0</v>
      </c>
      <c r="I212" s="11">
        <f t="shared" si="61"/>
        <v>0</v>
      </c>
      <c r="J212" s="11">
        <f t="shared" si="58"/>
        <v>0</v>
      </c>
    </row>
    <row r="213" spans="2:10" ht="35.25" customHeight="1" x14ac:dyDescent="0.25">
      <c r="B213" s="100" t="s">
        <v>187</v>
      </c>
      <c r="C213" s="100"/>
      <c r="D213" s="100"/>
      <c r="E213" s="100"/>
      <c r="F213" s="100"/>
      <c r="G213" s="100"/>
      <c r="H213" s="100"/>
      <c r="I213" s="100"/>
      <c r="J213" s="100"/>
    </row>
    <row r="214" spans="2:10" ht="78.75" x14ac:dyDescent="0.25">
      <c r="B214" s="16" t="s">
        <v>20</v>
      </c>
      <c r="C214" s="6" t="s">
        <v>184</v>
      </c>
      <c r="D214" s="11">
        <f t="shared" ref="D214:I214" si="62">SUM(D215:D218)</f>
        <v>5451.6</v>
      </c>
      <c r="E214" s="11">
        <f t="shared" si="62"/>
        <v>0</v>
      </c>
      <c r="F214" s="11">
        <f t="shared" si="62"/>
        <v>0</v>
      </c>
      <c r="G214" s="11">
        <f t="shared" si="62"/>
        <v>0</v>
      </c>
      <c r="H214" s="11">
        <f t="shared" si="62"/>
        <v>0</v>
      </c>
      <c r="I214" s="11">
        <f t="shared" si="62"/>
        <v>0</v>
      </c>
      <c r="J214" s="11">
        <f t="shared" ref="J214:J218" si="63">SUM(D214:I214)</f>
        <v>5451.6</v>
      </c>
    </row>
    <row r="215" spans="2:10" ht="15.75" x14ac:dyDescent="0.25">
      <c r="B215" s="16" t="s">
        <v>24</v>
      </c>
      <c r="C215" s="6" t="s">
        <v>68</v>
      </c>
      <c r="D215" s="11">
        <v>1.1000000000000001</v>
      </c>
      <c r="E215" s="11">
        <f t="shared" ref="D215:I215" si="64">SUM(E216:E219)</f>
        <v>0</v>
      </c>
      <c r="F215" s="11">
        <f t="shared" si="64"/>
        <v>0</v>
      </c>
      <c r="G215" s="11">
        <f t="shared" si="64"/>
        <v>0</v>
      </c>
      <c r="H215" s="11">
        <f t="shared" si="64"/>
        <v>0</v>
      </c>
      <c r="I215" s="11">
        <f t="shared" si="64"/>
        <v>0</v>
      </c>
      <c r="J215" s="11">
        <f t="shared" si="63"/>
        <v>1.1000000000000001</v>
      </c>
    </row>
    <row r="216" spans="2:10" ht="15.75" x14ac:dyDescent="0.25">
      <c r="B216" s="16" t="s">
        <v>25</v>
      </c>
      <c r="C216" s="6" t="s">
        <v>69</v>
      </c>
      <c r="D216" s="11">
        <v>0</v>
      </c>
      <c r="E216" s="11">
        <f t="shared" ref="D216:I216" si="65">SUM(E217:E220)</f>
        <v>0</v>
      </c>
      <c r="F216" s="11">
        <f t="shared" si="65"/>
        <v>0</v>
      </c>
      <c r="G216" s="11">
        <f t="shared" si="65"/>
        <v>0</v>
      </c>
      <c r="H216" s="11">
        <f t="shared" si="65"/>
        <v>0</v>
      </c>
      <c r="I216" s="11">
        <f t="shared" si="65"/>
        <v>0</v>
      </c>
      <c r="J216" s="11">
        <f t="shared" si="63"/>
        <v>0</v>
      </c>
    </row>
    <row r="217" spans="2:10" ht="15.75" x14ac:dyDescent="0.25">
      <c r="B217" s="16" t="s">
        <v>73</v>
      </c>
      <c r="C217" s="6" t="s">
        <v>70</v>
      </c>
      <c r="D217" s="11">
        <v>5450.5</v>
      </c>
      <c r="E217" s="11">
        <f t="shared" ref="D217:I217" si="66">SUM(E218:E221)</f>
        <v>0</v>
      </c>
      <c r="F217" s="11">
        <f t="shared" si="66"/>
        <v>0</v>
      </c>
      <c r="G217" s="11">
        <f t="shared" si="66"/>
        <v>0</v>
      </c>
      <c r="H217" s="11">
        <f t="shared" si="66"/>
        <v>0</v>
      </c>
      <c r="I217" s="11">
        <f t="shared" si="66"/>
        <v>0</v>
      </c>
      <c r="J217" s="11">
        <f t="shared" si="63"/>
        <v>5450.5</v>
      </c>
    </row>
    <row r="218" spans="2:10" ht="15.75" x14ac:dyDescent="0.25">
      <c r="B218" s="16" t="s">
        <v>74</v>
      </c>
      <c r="C218" s="6" t="s">
        <v>71</v>
      </c>
      <c r="D218" s="11">
        <f t="shared" ref="D218:I218" si="67">SUM(D219:D222)</f>
        <v>0</v>
      </c>
      <c r="E218" s="11">
        <f t="shared" si="67"/>
        <v>0</v>
      </c>
      <c r="F218" s="11">
        <f t="shared" si="67"/>
        <v>0</v>
      </c>
      <c r="G218" s="11">
        <f t="shared" si="67"/>
        <v>0</v>
      </c>
      <c r="H218" s="11">
        <f t="shared" si="67"/>
        <v>0</v>
      </c>
      <c r="I218" s="11">
        <f t="shared" si="67"/>
        <v>0</v>
      </c>
      <c r="J218" s="11">
        <f t="shared" si="63"/>
        <v>0</v>
      </c>
    </row>
    <row r="230" spans="2:10" ht="34.5" customHeight="1" x14ac:dyDescent="0.25">
      <c r="B230" s="7"/>
      <c r="I230" s="99" t="s">
        <v>174</v>
      </c>
      <c r="J230" s="99"/>
    </row>
    <row r="231" spans="2:10" ht="15.75" x14ac:dyDescent="0.25">
      <c r="B231" s="7"/>
      <c r="I231" s="29"/>
      <c r="J231" s="29"/>
    </row>
    <row r="232" spans="2:10" ht="46.5" customHeight="1" x14ac:dyDescent="0.25">
      <c r="B232" s="46" t="s">
        <v>188</v>
      </c>
      <c r="C232" s="46"/>
      <c r="D232" s="46"/>
      <c r="E232" s="46"/>
      <c r="F232" s="46"/>
      <c r="G232" s="46"/>
      <c r="H232" s="46"/>
      <c r="I232" s="46"/>
      <c r="J232" s="46"/>
    </row>
    <row r="233" spans="2:10" ht="18.75" x14ac:dyDescent="0.25">
      <c r="B233" s="2"/>
    </row>
    <row r="234" spans="2:10" ht="15.75" x14ac:dyDescent="0.25">
      <c r="B234" s="55" t="s">
        <v>72</v>
      </c>
      <c r="C234" s="48" t="s">
        <v>65</v>
      </c>
      <c r="D234" s="48" t="s">
        <v>66</v>
      </c>
      <c r="E234" s="48"/>
      <c r="F234" s="48"/>
      <c r="G234" s="48"/>
      <c r="H234" s="48"/>
      <c r="I234" s="48"/>
      <c r="J234" s="48"/>
    </row>
    <row r="235" spans="2:10" ht="15.75" x14ac:dyDescent="0.25">
      <c r="B235" s="56"/>
      <c r="C235" s="48"/>
      <c r="D235" s="5">
        <v>2025</v>
      </c>
      <c r="E235" s="5">
        <v>2026</v>
      </c>
      <c r="F235" s="5">
        <v>2027</v>
      </c>
      <c r="G235" s="5">
        <v>2028</v>
      </c>
      <c r="H235" s="5">
        <v>2029</v>
      </c>
      <c r="I235" s="5">
        <v>2030</v>
      </c>
      <c r="J235" s="5" t="s">
        <v>5</v>
      </c>
    </row>
    <row r="236" spans="2:10" x14ac:dyDescent="0.25">
      <c r="B236" s="10">
        <v>1</v>
      </c>
      <c r="C236" s="10">
        <v>2</v>
      </c>
      <c r="D236" s="10">
        <v>3</v>
      </c>
      <c r="E236" s="10">
        <v>4</v>
      </c>
      <c r="F236" s="10">
        <v>5</v>
      </c>
      <c r="G236" s="10">
        <v>6</v>
      </c>
      <c r="H236" s="10">
        <v>7</v>
      </c>
      <c r="I236" s="10">
        <v>8</v>
      </c>
      <c r="J236" s="10">
        <v>9</v>
      </c>
    </row>
    <row r="237" spans="2:10" ht="15.75" x14ac:dyDescent="0.25">
      <c r="B237" s="16">
        <v>1</v>
      </c>
      <c r="C237" s="17" t="s">
        <v>67</v>
      </c>
      <c r="D237" s="11">
        <v>20000</v>
      </c>
      <c r="E237" s="11">
        <f t="shared" ref="E237:I237" si="68">SUM(E238:E241)</f>
        <v>0</v>
      </c>
      <c r="F237" s="11">
        <f t="shared" si="68"/>
        <v>0</v>
      </c>
      <c r="G237" s="11">
        <f t="shared" si="68"/>
        <v>0</v>
      </c>
      <c r="H237" s="11">
        <f t="shared" si="68"/>
        <v>0</v>
      </c>
      <c r="I237" s="11">
        <f t="shared" si="68"/>
        <v>0</v>
      </c>
      <c r="J237" s="11">
        <f>SUM(D237:I237)</f>
        <v>20000</v>
      </c>
    </row>
    <row r="238" spans="2:10" ht="15.75" x14ac:dyDescent="0.25">
      <c r="B238" s="16" t="s">
        <v>20</v>
      </c>
      <c r="C238" s="6" t="s">
        <v>68</v>
      </c>
      <c r="D238" s="11">
        <f t="shared" ref="D238:I238" si="69">SUM(D239:D242)</f>
        <v>140000</v>
      </c>
      <c r="E238" s="11">
        <f t="shared" si="69"/>
        <v>0</v>
      </c>
      <c r="F238" s="11">
        <f t="shared" si="69"/>
        <v>0</v>
      </c>
      <c r="G238" s="11">
        <f t="shared" si="69"/>
        <v>0</v>
      </c>
      <c r="H238" s="11">
        <f t="shared" si="69"/>
        <v>0</v>
      </c>
      <c r="I238" s="11">
        <f t="shared" si="69"/>
        <v>0</v>
      </c>
      <c r="J238" s="11">
        <f t="shared" ref="J238:J241" si="70">SUM(D238:I238)</f>
        <v>140000</v>
      </c>
    </row>
    <row r="239" spans="2:10" ht="15.75" x14ac:dyDescent="0.25">
      <c r="B239" s="16" t="s">
        <v>21</v>
      </c>
      <c r="C239" s="6" t="s">
        <v>69</v>
      </c>
      <c r="D239" s="11">
        <f t="shared" ref="D239:I239" si="71">SUM(D240:D243)</f>
        <v>80000</v>
      </c>
      <c r="E239" s="11">
        <f t="shared" si="71"/>
        <v>0</v>
      </c>
      <c r="F239" s="11">
        <f t="shared" si="71"/>
        <v>0</v>
      </c>
      <c r="G239" s="11">
        <f t="shared" si="71"/>
        <v>0</v>
      </c>
      <c r="H239" s="11">
        <f t="shared" si="71"/>
        <v>0</v>
      </c>
      <c r="I239" s="11">
        <f t="shared" si="71"/>
        <v>0</v>
      </c>
      <c r="J239" s="11">
        <f t="shared" si="70"/>
        <v>80000</v>
      </c>
    </row>
    <row r="240" spans="2:10" ht="15.75" x14ac:dyDescent="0.25">
      <c r="B240" s="16" t="s">
        <v>22</v>
      </c>
      <c r="C240" s="6" t="s">
        <v>70</v>
      </c>
      <c r="D240" s="11">
        <f t="shared" ref="D240:I240" si="72">SUM(D241:D244)</f>
        <v>40000</v>
      </c>
      <c r="E240" s="11">
        <f t="shared" si="72"/>
        <v>0</v>
      </c>
      <c r="F240" s="11">
        <f t="shared" si="72"/>
        <v>0</v>
      </c>
      <c r="G240" s="11">
        <f t="shared" si="72"/>
        <v>0</v>
      </c>
      <c r="H240" s="11">
        <f t="shared" si="72"/>
        <v>0</v>
      </c>
      <c r="I240" s="11">
        <f t="shared" si="72"/>
        <v>0</v>
      </c>
      <c r="J240" s="11">
        <f t="shared" si="70"/>
        <v>40000</v>
      </c>
    </row>
    <row r="241" spans="2:10" ht="15.75" x14ac:dyDescent="0.25">
      <c r="B241" s="16" t="s">
        <v>23</v>
      </c>
      <c r="C241" s="6" t="s">
        <v>71</v>
      </c>
      <c r="D241" s="11">
        <f t="shared" ref="D241:I241" si="73">SUM(D242:D245)</f>
        <v>20000</v>
      </c>
      <c r="E241" s="11">
        <f t="shared" si="73"/>
        <v>0</v>
      </c>
      <c r="F241" s="11">
        <f t="shared" si="73"/>
        <v>0</v>
      </c>
      <c r="G241" s="11">
        <f t="shared" si="73"/>
        <v>0</v>
      </c>
      <c r="H241" s="11">
        <f t="shared" si="73"/>
        <v>0</v>
      </c>
      <c r="I241" s="11">
        <f t="shared" si="73"/>
        <v>0</v>
      </c>
      <c r="J241" s="11">
        <f t="shared" si="70"/>
        <v>20000</v>
      </c>
    </row>
    <row r="242" spans="2:10" ht="15.75" x14ac:dyDescent="0.25">
      <c r="B242" s="100" t="s">
        <v>189</v>
      </c>
      <c r="C242" s="100"/>
      <c r="D242" s="100"/>
      <c r="E242" s="100"/>
      <c r="F242" s="100"/>
      <c r="G242" s="100"/>
      <c r="H242" s="100"/>
      <c r="I242" s="100"/>
      <c r="J242" s="100"/>
    </row>
    <row r="243" spans="2:10" ht="63" x14ac:dyDescent="0.25">
      <c r="B243" s="16" t="s">
        <v>20</v>
      </c>
      <c r="C243" s="6" t="s">
        <v>190</v>
      </c>
      <c r="D243" s="11">
        <v>20000</v>
      </c>
      <c r="E243" s="11">
        <f t="shared" ref="D243:I243" si="74">SUM(E244:E247)</f>
        <v>0</v>
      </c>
      <c r="F243" s="11">
        <f t="shared" si="74"/>
        <v>0</v>
      </c>
      <c r="G243" s="11">
        <f t="shared" si="74"/>
        <v>0</v>
      </c>
      <c r="H243" s="11">
        <f t="shared" si="74"/>
        <v>0</v>
      </c>
      <c r="I243" s="11">
        <f t="shared" si="74"/>
        <v>0</v>
      </c>
      <c r="J243" s="11">
        <f t="shared" ref="J243:J247" si="75">SUM(D243:I243)</f>
        <v>20000</v>
      </c>
    </row>
    <row r="244" spans="2:10" ht="15.75" x14ac:dyDescent="0.25">
      <c r="B244" s="16" t="s">
        <v>24</v>
      </c>
      <c r="C244" s="6" t="s">
        <v>68</v>
      </c>
      <c r="D244" s="11">
        <f t="shared" ref="D244:I244" si="76">SUM(D245:D248)</f>
        <v>0</v>
      </c>
      <c r="E244" s="11">
        <f t="shared" si="76"/>
        <v>0</v>
      </c>
      <c r="F244" s="11">
        <f t="shared" si="76"/>
        <v>0</v>
      </c>
      <c r="G244" s="11">
        <f t="shared" si="76"/>
        <v>0</v>
      </c>
      <c r="H244" s="11">
        <f t="shared" si="76"/>
        <v>0</v>
      </c>
      <c r="I244" s="11">
        <f t="shared" si="76"/>
        <v>0</v>
      </c>
      <c r="J244" s="11">
        <f t="shared" si="75"/>
        <v>0</v>
      </c>
    </row>
    <row r="245" spans="2:10" ht="15.75" x14ac:dyDescent="0.25">
      <c r="B245" s="16" t="s">
        <v>25</v>
      </c>
      <c r="C245" s="6" t="s">
        <v>69</v>
      </c>
      <c r="D245" s="11">
        <f t="shared" ref="D245:I245" si="77">SUM(D246:D249)</f>
        <v>0</v>
      </c>
      <c r="E245" s="11">
        <f t="shared" si="77"/>
        <v>0</v>
      </c>
      <c r="F245" s="11">
        <f t="shared" si="77"/>
        <v>0</v>
      </c>
      <c r="G245" s="11">
        <f t="shared" si="77"/>
        <v>0</v>
      </c>
      <c r="H245" s="11">
        <f t="shared" si="77"/>
        <v>0</v>
      </c>
      <c r="I245" s="11">
        <f t="shared" si="77"/>
        <v>0</v>
      </c>
      <c r="J245" s="11">
        <f t="shared" si="75"/>
        <v>0</v>
      </c>
    </row>
    <row r="246" spans="2:10" ht="15.75" x14ac:dyDescent="0.25">
      <c r="B246" s="16" t="s">
        <v>73</v>
      </c>
      <c r="C246" s="6" t="s">
        <v>70</v>
      </c>
      <c r="D246" s="11">
        <f t="shared" ref="D246:I246" si="78">SUM(D247:D250)</f>
        <v>0</v>
      </c>
      <c r="E246" s="11">
        <f t="shared" si="78"/>
        <v>0</v>
      </c>
      <c r="F246" s="11">
        <f t="shared" si="78"/>
        <v>0</v>
      </c>
      <c r="G246" s="11">
        <f t="shared" si="78"/>
        <v>0</v>
      </c>
      <c r="H246" s="11">
        <f t="shared" si="78"/>
        <v>0</v>
      </c>
      <c r="I246" s="11">
        <f t="shared" si="78"/>
        <v>0</v>
      </c>
      <c r="J246" s="11">
        <f t="shared" si="75"/>
        <v>0</v>
      </c>
    </row>
    <row r="247" spans="2:10" ht="15.75" x14ac:dyDescent="0.25">
      <c r="B247" s="16" t="s">
        <v>74</v>
      </c>
      <c r="C247" s="6" t="s">
        <v>71</v>
      </c>
      <c r="D247" s="11">
        <f t="shared" ref="D247:I247" si="79">SUM(D248:D251)</f>
        <v>0</v>
      </c>
      <c r="E247" s="11">
        <f t="shared" si="79"/>
        <v>0</v>
      </c>
      <c r="F247" s="11">
        <f t="shared" si="79"/>
        <v>0</v>
      </c>
      <c r="G247" s="11">
        <f t="shared" si="79"/>
        <v>0</v>
      </c>
      <c r="H247" s="11">
        <f t="shared" si="79"/>
        <v>0</v>
      </c>
      <c r="I247" s="11">
        <f t="shared" si="79"/>
        <v>0</v>
      </c>
      <c r="J247" s="11">
        <f t="shared" si="75"/>
        <v>0</v>
      </c>
    </row>
    <row r="248" spans="2:10" ht="15.75" x14ac:dyDescent="0.25">
      <c r="B248" s="100" t="s">
        <v>191</v>
      </c>
      <c r="C248" s="100"/>
      <c r="D248" s="100"/>
      <c r="E248" s="100"/>
      <c r="F248" s="100"/>
      <c r="G248" s="100"/>
      <c r="H248" s="100"/>
      <c r="I248" s="100"/>
      <c r="J248" s="100"/>
    </row>
    <row r="249" spans="2:10" ht="63" x14ac:dyDescent="0.25">
      <c r="B249" s="16" t="s">
        <v>21</v>
      </c>
      <c r="C249" s="6" t="s">
        <v>192</v>
      </c>
      <c r="D249" s="11">
        <f t="shared" ref="D249:I249" si="80">SUM(D250:D253)</f>
        <v>0</v>
      </c>
      <c r="E249" s="11">
        <f t="shared" si="80"/>
        <v>0</v>
      </c>
      <c r="F249" s="11">
        <f t="shared" si="80"/>
        <v>0</v>
      </c>
      <c r="G249" s="11">
        <f t="shared" si="80"/>
        <v>0</v>
      </c>
      <c r="H249" s="11">
        <f t="shared" si="80"/>
        <v>0</v>
      </c>
      <c r="I249" s="11">
        <f t="shared" si="80"/>
        <v>0</v>
      </c>
      <c r="J249" s="11">
        <f t="shared" ref="J249:J253" si="81">SUM(D249:I249)</f>
        <v>0</v>
      </c>
    </row>
    <row r="250" spans="2:10" ht="15.75" x14ac:dyDescent="0.25">
      <c r="B250" s="16" t="s">
        <v>193</v>
      </c>
      <c r="C250" s="6" t="s">
        <v>68</v>
      </c>
      <c r="D250" s="11">
        <f t="shared" ref="D250:I250" si="82">SUM(D251:D254)</f>
        <v>0</v>
      </c>
      <c r="E250" s="11">
        <f t="shared" si="82"/>
        <v>0</v>
      </c>
      <c r="F250" s="11">
        <f t="shared" si="82"/>
        <v>0</v>
      </c>
      <c r="G250" s="11">
        <f t="shared" si="82"/>
        <v>0</v>
      </c>
      <c r="H250" s="11">
        <f t="shared" si="82"/>
        <v>0</v>
      </c>
      <c r="I250" s="11">
        <f t="shared" si="82"/>
        <v>0</v>
      </c>
      <c r="J250" s="11">
        <f t="shared" si="81"/>
        <v>0</v>
      </c>
    </row>
    <row r="251" spans="2:10" ht="15.75" x14ac:dyDescent="0.25">
      <c r="B251" s="16" t="s">
        <v>194</v>
      </c>
      <c r="C251" s="6" t="s">
        <v>69</v>
      </c>
      <c r="D251" s="11">
        <f t="shared" ref="D251:I251" si="83">SUM(D252:D255)</f>
        <v>0</v>
      </c>
      <c r="E251" s="11">
        <f t="shared" si="83"/>
        <v>0</v>
      </c>
      <c r="F251" s="11">
        <f t="shared" si="83"/>
        <v>0</v>
      </c>
      <c r="G251" s="11">
        <f t="shared" si="83"/>
        <v>0</v>
      </c>
      <c r="H251" s="11">
        <f t="shared" si="83"/>
        <v>0</v>
      </c>
      <c r="I251" s="11">
        <f t="shared" si="83"/>
        <v>0</v>
      </c>
      <c r="J251" s="11">
        <f t="shared" si="81"/>
        <v>0</v>
      </c>
    </row>
    <row r="252" spans="2:10" ht="15.75" x14ac:dyDescent="0.25">
      <c r="B252" s="16" t="s">
        <v>195</v>
      </c>
      <c r="C252" s="6" t="s">
        <v>70</v>
      </c>
      <c r="D252" s="11">
        <f t="shared" ref="D252:I252" si="84">SUM(D253:D256)</f>
        <v>0</v>
      </c>
      <c r="E252" s="11">
        <f t="shared" si="84"/>
        <v>0</v>
      </c>
      <c r="F252" s="11">
        <f t="shared" si="84"/>
        <v>0</v>
      </c>
      <c r="G252" s="11">
        <f t="shared" si="84"/>
        <v>0</v>
      </c>
      <c r="H252" s="11">
        <f t="shared" si="84"/>
        <v>0</v>
      </c>
      <c r="I252" s="11">
        <f t="shared" si="84"/>
        <v>0</v>
      </c>
      <c r="J252" s="11">
        <f t="shared" si="81"/>
        <v>0</v>
      </c>
    </row>
    <row r="253" spans="2:10" ht="15.75" x14ac:dyDescent="0.25">
      <c r="B253" s="16" t="s">
        <v>196</v>
      </c>
      <c r="C253" s="6" t="s">
        <v>71</v>
      </c>
      <c r="D253" s="11">
        <f t="shared" ref="D253:I253" si="85">SUM(D254:D257)</f>
        <v>0</v>
      </c>
      <c r="E253" s="11">
        <f t="shared" si="85"/>
        <v>0</v>
      </c>
      <c r="F253" s="11">
        <f t="shared" si="85"/>
        <v>0</v>
      </c>
      <c r="G253" s="11">
        <f t="shared" si="85"/>
        <v>0</v>
      </c>
      <c r="H253" s="11">
        <f t="shared" si="85"/>
        <v>0</v>
      </c>
      <c r="I253" s="11">
        <f t="shared" si="85"/>
        <v>0</v>
      </c>
      <c r="J253" s="11">
        <f t="shared" si="81"/>
        <v>0</v>
      </c>
    </row>
    <row r="258" spans="2:10" ht="33.75" customHeight="1" x14ac:dyDescent="0.25">
      <c r="B258" s="7"/>
      <c r="I258" s="99" t="s">
        <v>197</v>
      </c>
      <c r="J258" s="99"/>
    </row>
    <row r="259" spans="2:10" ht="15.75" x14ac:dyDescent="0.25">
      <c r="B259" s="7"/>
      <c r="I259" s="29"/>
      <c r="J259" s="29"/>
    </row>
    <row r="260" spans="2:10" ht="36.75" customHeight="1" x14ac:dyDescent="0.25">
      <c r="B260" s="46" t="s">
        <v>198</v>
      </c>
      <c r="C260" s="46"/>
      <c r="D260" s="46"/>
      <c r="E260" s="46"/>
      <c r="F260" s="46"/>
      <c r="G260" s="46"/>
      <c r="H260" s="46"/>
      <c r="I260" s="46"/>
      <c r="J260" s="46"/>
    </row>
    <row r="261" spans="2:10" ht="18.75" x14ac:dyDescent="0.25">
      <c r="B261" s="2"/>
    </row>
    <row r="262" spans="2:10" ht="15.75" x14ac:dyDescent="0.25">
      <c r="B262" s="55" t="s">
        <v>72</v>
      </c>
      <c r="C262" s="48" t="s">
        <v>65</v>
      </c>
      <c r="D262" s="48" t="s">
        <v>66</v>
      </c>
      <c r="E262" s="48"/>
      <c r="F262" s="48"/>
      <c r="G262" s="48"/>
      <c r="H262" s="48"/>
      <c r="I262" s="48"/>
      <c r="J262" s="48"/>
    </row>
    <row r="263" spans="2:10" ht="15.75" x14ac:dyDescent="0.25">
      <c r="B263" s="56"/>
      <c r="C263" s="48"/>
      <c r="D263" s="5">
        <v>2025</v>
      </c>
      <c r="E263" s="5">
        <v>2026</v>
      </c>
      <c r="F263" s="5">
        <v>2027</v>
      </c>
      <c r="G263" s="5">
        <v>2028</v>
      </c>
      <c r="H263" s="5">
        <v>2029</v>
      </c>
      <c r="I263" s="5">
        <v>2030</v>
      </c>
      <c r="J263" s="5" t="s">
        <v>5</v>
      </c>
    </row>
    <row r="264" spans="2:10" x14ac:dyDescent="0.25">
      <c r="B264" s="10">
        <v>1</v>
      </c>
      <c r="C264" s="10">
        <v>2</v>
      </c>
      <c r="D264" s="10">
        <v>3</v>
      </c>
      <c r="E264" s="10">
        <v>4</v>
      </c>
      <c r="F264" s="10">
        <v>5</v>
      </c>
      <c r="G264" s="10">
        <v>6</v>
      </c>
      <c r="H264" s="10">
        <v>7</v>
      </c>
      <c r="I264" s="10">
        <v>8</v>
      </c>
      <c r="J264" s="10">
        <v>9</v>
      </c>
    </row>
    <row r="265" spans="2:10" ht="15.75" x14ac:dyDescent="0.25">
      <c r="B265" s="16">
        <v>1</v>
      </c>
      <c r="C265" s="17" t="s">
        <v>67</v>
      </c>
      <c r="D265" s="11">
        <f>SUM(D266:D269)</f>
        <v>760.4</v>
      </c>
      <c r="E265" s="11">
        <f t="shared" ref="E265:I265" si="86">SUM(E266:E269)</f>
        <v>760.4</v>
      </c>
      <c r="F265" s="11">
        <f t="shared" si="86"/>
        <v>760.4</v>
      </c>
      <c r="G265" s="11">
        <f t="shared" si="86"/>
        <v>0</v>
      </c>
      <c r="H265" s="11">
        <f t="shared" si="86"/>
        <v>0</v>
      </c>
      <c r="I265" s="11">
        <f t="shared" si="86"/>
        <v>0</v>
      </c>
      <c r="J265" s="11">
        <f>SUM(D265:I265)</f>
        <v>2281.1999999999998</v>
      </c>
    </row>
    <row r="266" spans="2:10" ht="15.75" x14ac:dyDescent="0.25">
      <c r="B266" s="16" t="s">
        <v>20</v>
      </c>
      <c r="C266" s="6" t="s">
        <v>68</v>
      </c>
      <c r="D266" s="11">
        <v>760.4</v>
      </c>
      <c r="E266" s="11">
        <v>760.4</v>
      </c>
      <c r="F266" s="11">
        <v>760.4</v>
      </c>
      <c r="G266" s="11">
        <f t="shared" ref="D266:I266" si="87">SUM(G267:G270)</f>
        <v>0</v>
      </c>
      <c r="H266" s="11">
        <f t="shared" si="87"/>
        <v>0</v>
      </c>
      <c r="I266" s="11">
        <f t="shared" si="87"/>
        <v>0</v>
      </c>
      <c r="J266" s="11">
        <f t="shared" ref="J266:J269" si="88">SUM(D266:I266)</f>
        <v>2281.1999999999998</v>
      </c>
    </row>
    <row r="267" spans="2:10" ht="15.75" x14ac:dyDescent="0.25">
      <c r="B267" s="16" t="s">
        <v>21</v>
      </c>
      <c r="C267" s="6" t="s">
        <v>69</v>
      </c>
      <c r="D267" s="11">
        <v>0</v>
      </c>
      <c r="E267" s="11">
        <v>0</v>
      </c>
      <c r="F267" s="11">
        <v>0</v>
      </c>
      <c r="G267" s="11">
        <f t="shared" ref="D267:I267" si="89">SUM(G268:G271)</f>
        <v>0</v>
      </c>
      <c r="H267" s="11">
        <f t="shared" si="89"/>
        <v>0</v>
      </c>
      <c r="I267" s="11">
        <f t="shared" si="89"/>
        <v>0</v>
      </c>
      <c r="J267" s="11">
        <f t="shared" si="88"/>
        <v>0</v>
      </c>
    </row>
    <row r="268" spans="2:10" ht="15.75" x14ac:dyDescent="0.25">
      <c r="B268" s="16" t="s">
        <v>22</v>
      </c>
      <c r="C268" s="6" t="s">
        <v>70</v>
      </c>
      <c r="D268" s="11">
        <v>0</v>
      </c>
      <c r="E268" s="11">
        <v>0</v>
      </c>
      <c r="F268" s="11">
        <v>0</v>
      </c>
      <c r="G268" s="11">
        <f t="shared" ref="D268:I268" si="90">SUM(G269:G272)</f>
        <v>0</v>
      </c>
      <c r="H268" s="11">
        <f t="shared" si="90"/>
        <v>0</v>
      </c>
      <c r="I268" s="11">
        <f t="shared" si="90"/>
        <v>0</v>
      </c>
      <c r="J268" s="11">
        <f t="shared" si="88"/>
        <v>0</v>
      </c>
    </row>
    <row r="269" spans="2:10" ht="15.75" x14ac:dyDescent="0.25">
      <c r="B269" s="16" t="s">
        <v>23</v>
      </c>
      <c r="C269" s="6" t="s">
        <v>71</v>
      </c>
      <c r="D269" s="11">
        <v>0</v>
      </c>
      <c r="E269" s="11">
        <v>0</v>
      </c>
      <c r="F269" s="11">
        <v>0</v>
      </c>
      <c r="G269" s="11">
        <f t="shared" ref="D269:I269" si="91">SUM(G270:G273)</f>
        <v>0</v>
      </c>
      <c r="H269" s="11">
        <f t="shared" si="91"/>
        <v>0</v>
      </c>
      <c r="I269" s="11">
        <f t="shared" si="91"/>
        <v>0</v>
      </c>
      <c r="J269" s="11">
        <f t="shared" si="88"/>
        <v>0</v>
      </c>
    </row>
    <row r="270" spans="2:10" ht="15.75" x14ac:dyDescent="0.25">
      <c r="B270" s="100" t="s">
        <v>199</v>
      </c>
      <c r="C270" s="100"/>
      <c r="D270" s="100"/>
      <c r="E270" s="100"/>
      <c r="F270" s="100"/>
      <c r="G270" s="100"/>
      <c r="H270" s="100"/>
      <c r="I270" s="100"/>
      <c r="J270" s="100"/>
    </row>
    <row r="271" spans="2:10" ht="94.5" x14ac:dyDescent="0.25">
      <c r="B271" s="16" t="s">
        <v>20</v>
      </c>
      <c r="C271" s="6" t="s">
        <v>200</v>
      </c>
      <c r="D271" s="11">
        <f t="shared" ref="D271:I271" si="92">SUM(D272:D275)</f>
        <v>760.4</v>
      </c>
      <c r="E271" s="11">
        <f t="shared" si="92"/>
        <v>760.4</v>
      </c>
      <c r="F271" s="11">
        <f t="shared" si="92"/>
        <v>760.4</v>
      </c>
      <c r="G271" s="11">
        <f t="shared" si="92"/>
        <v>0</v>
      </c>
      <c r="H271" s="11">
        <f t="shared" si="92"/>
        <v>0</v>
      </c>
      <c r="I271" s="11">
        <f t="shared" si="92"/>
        <v>0</v>
      </c>
      <c r="J271" s="11">
        <f t="shared" ref="J271:J275" si="93">SUM(D271:I271)</f>
        <v>2281.1999999999998</v>
      </c>
    </row>
    <row r="272" spans="2:10" ht="15.75" x14ac:dyDescent="0.25">
      <c r="B272" s="16" t="s">
        <v>24</v>
      </c>
      <c r="C272" s="6" t="s">
        <v>68</v>
      </c>
      <c r="D272" s="11">
        <v>760.4</v>
      </c>
      <c r="E272" s="11">
        <v>760.4</v>
      </c>
      <c r="F272" s="11">
        <v>760.4</v>
      </c>
      <c r="G272" s="11">
        <f t="shared" ref="D272:I272" si="94">SUM(G273:G276)</f>
        <v>0</v>
      </c>
      <c r="H272" s="11">
        <f t="shared" si="94"/>
        <v>0</v>
      </c>
      <c r="I272" s="11">
        <f t="shared" si="94"/>
        <v>0</v>
      </c>
      <c r="J272" s="11">
        <f t="shared" si="93"/>
        <v>2281.1999999999998</v>
      </c>
    </row>
    <row r="273" spans="2:10" ht="15.75" x14ac:dyDescent="0.25">
      <c r="B273" s="16" t="s">
        <v>25</v>
      </c>
      <c r="C273" s="6" t="s">
        <v>69</v>
      </c>
      <c r="D273" s="11">
        <f t="shared" ref="D273:I273" si="95">SUM(D274:D277)</f>
        <v>0</v>
      </c>
      <c r="E273" s="11">
        <f t="shared" si="95"/>
        <v>0</v>
      </c>
      <c r="F273" s="11">
        <f t="shared" si="95"/>
        <v>0</v>
      </c>
      <c r="G273" s="11">
        <f t="shared" si="95"/>
        <v>0</v>
      </c>
      <c r="H273" s="11">
        <f t="shared" si="95"/>
        <v>0</v>
      </c>
      <c r="I273" s="11">
        <f t="shared" si="95"/>
        <v>0</v>
      </c>
      <c r="J273" s="11">
        <f t="shared" si="93"/>
        <v>0</v>
      </c>
    </row>
    <row r="274" spans="2:10" ht="15.75" x14ac:dyDescent="0.25">
      <c r="B274" s="16" t="s">
        <v>73</v>
      </c>
      <c r="C274" s="6" t="s">
        <v>70</v>
      </c>
      <c r="D274" s="11">
        <f t="shared" ref="D274:I274" si="96">SUM(D275:D278)</f>
        <v>0</v>
      </c>
      <c r="E274" s="11">
        <f t="shared" si="96"/>
        <v>0</v>
      </c>
      <c r="F274" s="11">
        <f t="shared" si="96"/>
        <v>0</v>
      </c>
      <c r="G274" s="11">
        <f t="shared" si="96"/>
        <v>0</v>
      </c>
      <c r="H274" s="11">
        <f t="shared" si="96"/>
        <v>0</v>
      </c>
      <c r="I274" s="11">
        <f t="shared" si="96"/>
        <v>0</v>
      </c>
      <c r="J274" s="11">
        <f t="shared" si="93"/>
        <v>0</v>
      </c>
    </row>
    <row r="275" spans="2:10" ht="15.75" x14ac:dyDescent="0.25">
      <c r="B275" s="16" t="s">
        <v>74</v>
      </c>
      <c r="C275" s="6" t="s">
        <v>71</v>
      </c>
      <c r="D275" s="11">
        <f t="shared" ref="D275:I275" si="97">SUM(D276:D279)</f>
        <v>0</v>
      </c>
      <c r="E275" s="11">
        <f t="shared" si="97"/>
        <v>0</v>
      </c>
      <c r="F275" s="11">
        <f t="shared" si="97"/>
        <v>0</v>
      </c>
      <c r="G275" s="11">
        <f t="shared" si="97"/>
        <v>0</v>
      </c>
      <c r="H275" s="11">
        <f t="shared" si="97"/>
        <v>0</v>
      </c>
      <c r="I275" s="11">
        <f t="shared" si="97"/>
        <v>0</v>
      </c>
      <c r="J275" s="11">
        <f t="shared" si="93"/>
        <v>0</v>
      </c>
    </row>
    <row r="278" spans="2:10" ht="158.25" customHeight="1" x14ac:dyDescent="0.25"/>
    <row r="279" spans="2:10" ht="32.25" customHeight="1" x14ac:dyDescent="0.25">
      <c r="I279" s="99" t="s">
        <v>213</v>
      </c>
      <c r="J279" s="99"/>
    </row>
    <row r="280" spans="2:10" x14ac:dyDescent="0.25">
      <c r="I280" s="29"/>
      <c r="J280" s="29"/>
    </row>
    <row r="281" spans="2:10" ht="18.75" x14ac:dyDescent="0.25">
      <c r="B281" s="46" t="s">
        <v>214</v>
      </c>
      <c r="C281" s="46"/>
      <c r="D281" s="46"/>
      <c r="E281" s="46"/>
      <c r="F281" s="46"/>
      <c r="G281" s="46"/>
      <c r="H281" s="46"/>
      <c r="I281" s="46"/>
      <c r="J281" s="46"/>
    </row>
    <row r="282" spans="2:10" ht="18.75" x14ac:dyDescent="0.25">
      <c r="B282" s="2"/>
    </row>
    <row r="283" spans="2:10" ht="15.75" x14ac:dyDescent="0.25">
      <c r="B283" s="55" t="s">
        <v>72</v>
      </c>
      <c r="C283" s="48" t="s">
        <v>65</v>
      </c>
      <c r="D283" s="48" t="s">
        <v>66</v>
      </c>
      <c r="E283" s="48"/>
      <c r="F283" s="48"/>
      <c r="G283" s="48"/>
      <c r="H283" s="48"/>
      <c r="I283" s="48"/>
      <c r="J283" s="48"/>
    </row>
    <row r="284" spans="2:10" ht="15.75" x14ac:dyDescent="0.25">
      <c r="B284" s="56"/>
      <c r="C284" s="48"/>
      <c r="D284" s="5">
        <v>2025</v>
      </c>
      <c r="E284" s="5">
        <v>2026</v>
      </c>
      <c r="F284" s="5">
        <v>2027</v>
      </c>
      <c r="G284" s="5">
        <v>2028</v>
      </c>
      <c r="H284" s="5">
        <v>2029</v>
      </c>
      <c r="I284" s="5">
        <v>2030</v>
      </c>
      <c r="J284" s="5" t="s">
        <v>5</v>
      </c>
    </row>
    <row r="285" spans="2:10" x14ac:dyDescent="0.25">
      <c r="B285" s="10">
        <v>1</v>
      </c>
      <c r="C285" s="10">
        <v>2</v>
      </c>
      <c r="D285" s="10">
        <v>3</v>
      </c>
      <c r="E285" s="10">
        <v>4</v>
      </c>
      <c r="F285" s="10">
        <v>5</v>
      </c>
      <c r="G285" s="10">
        <v>6</v>
      </c>
      <c r="H285" s="10">
        <v>7</v>
      </c>
      <c r="I285" s="10">
        <v>8</v>
      </c>
      <c r="J285" s="10">
        <v>9</v>
      </c>
    </row>
    <row r="286" spans="2:10" ht="15.75" x14ac:dyDescent="0.25">
      <c r="B286" s="16">
        <v>1</v>
      </c>
      <c r="C286" s="17" t="s">
        <v>67</v>
      </c>
      <c r="D286" s="11">
        <f>SUM(D287:D290)</f>
        <v>1377.6</v>
      </c>
      <c r="E286" s="11">
        <f t="shared" ref="E286:I286" si="98">SUM(E287:E290)</f>
        <v>0</v>
      </c>
      <c r="F286" s="11">
        <f t="shared" si="98"/>
        <v>0</v>
      </c>
      <c r="G286" s="11">
        <f t="shared" si="98"/>
        <v>0</v>
      </c>
      <c r="H286" s="11">
        <f t="shared" si="98"/>
        <v>0</v>
      </c>
      <c r="I286" s="11">
        <f t="shared" si="98"/>
        <v>0</v>
      </c>
      <c r="J286" s="11">
        <f>SUM(D286:I286)</f>
        <v>1377.6</v>
      </c>
    </row>
    <row r="287" spans="2:10" ht="15.75" x14ac:dyDescent="0.25">
      <c r="B287" s="16" t="s">
        <v>20</v>
      </c>
      <c r="C287" s="6" t="s">
        <v>68</v>
      </c>
      <c r="D287" s="11">
        <v>27.6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f t="shared" ref="J287:J290" si="99">SUM(D287:I287)</f>
        <v>27.6</v>
      </c>
    </row>
    <row r="288" spans="2:10" ht="15.75" x14ac:dyDescent="0.25">
      <c r="B288" s="16" t="s">
        <v>21</v>
      </c>
      <c r="C288" s="6" t="s">
        <v>69</v>
      </c>
      <c r="D288" s="11">
        <v>0</v>
      </c>
      <c r="E288" s="11">
        <v>0</v>
      </c>
      <c r="F288" s="11">
        <v>0</v>
      </c>
      <c r="G288" s="11">
        <v>0</v>
      </c>
      <c r="H288" s="11">
        <v>0</v>
      </c>
      <c r="I288" s="11">
        <v>0</v>
      </c>
      <c r="J288" s="11">
        <f t="shared" si="99"/>
        <v>0</v>
      </c>
    </row>
    <row r="289" spans="2:10" ht="15.75" x14ac:dyDescent="0.25">
      <c r="B289" s="16" t="s">
        <v>22</v>
      </c>
      <c r="C289" s="6" t="s">
        <v>70</v>
      </c>
      <c r="D289" s="11">
        <v>1350</v>
      </c>
      <c r="E289" s="11">
        <v>0</v>
      </c>
      <c r="F289" s="11">
        <v>0</v>
      </c>
      <c r="G289" s="11">
        <v>0</v>
      </c>
      <c r="H289" s="11">
        <v>0</v>
      </c>
      <c r="I289" s="11">
        <v>0</v>
      </c>
      <c r="J289" s="11">
        <f t="shared" si="99"/>
        <v>1350</v>
      </c>
    </row>
    <row r="290" spans="2:10" ht="15.75" x14ac:dyDescent="0.25">
      <c r="B290" s="16" t="s">
        <v>23</v>
      </c>
      <c r="C290" s="6" t="s">
        <v>71</v>
      </c>
      <c r="D290" s="11">
        <v>0</v>
      </c>
      <c r="E290" s="11">
        <v>0</v>
      </c>
      <c r="F290" s="11">
        <v>0</v>
      </c>
      <c r="G290" s="11">
        <v>0</v>
      </c>
      <c r="H290" s="11">
        <v>0</v>
      </c>
      <c r="I290" s="11">
        <v>0</v>
      </c>
      <c r="J290" s="11">
        <f t="shared" si="99"/>
        <v>0</v>
      </c>
    </row>
    <row r="291" spans="2:10" ht="15.75" x14ac:dyDescent="0.25">
      <c r="B291" s="100" t="s">
        <v>215</v>
      </c>
      <c r="C291" s="100"/>
      <c r="D291" s="100"/>
      <c r="E291" s="100"/>
      <c r="F291" s="100"/>
      <c r="G291" s="100"/>
      <c r="H291" s="100"/>
      <c r="I291" s="100"/>
      <c r="J291" s="100"/>
    </row>
    <row r="292" spans="2:10" ht="47.25" x14ac:dyDescent="0.25">
      <c r="B292" s="16" t="s">
        <v>20</v>
      </c>
      <c r="C292" s="6" t="s">
        <v>216</v>
      </c>
      <c r="D292" s="11">
        <f t="shared" ref="D292:I292" si="100">SUM(D293:D296)</f>
        <v>1377.6</v>
      </c>
      <c r="E292" s="11">
        <f t="shared" si="100"/>
        <v>0</v>
      </c>
      <c r="F292" s="11">
        <f t="shared" si="100"/>
        <v>0</v>
      </c>
      <c r="G292" s="11">
        <f t="shared" si="100"/>
        <v>0</v>
      </c>
      <c r="H292" s="11">
        <f t="shared" si="100"/>
        <v>0</v>
      </c>
      <c r="I292" s="11">
        <f t="shared" si="100"/>
        <v>0</v>
      </c>
      <c r="J292" s="11">
        <f t="shared" ref="J292:J296" si="101">SUM(D292:I292)</f>
        <v>1377.6</v>
      </c>
    </row>
    <row r="293" spans="2:10" ht="15.75" x14ac:dyDescent="0.25">
      <c r="B293" s="16" t="s">
        <v>24</v>
      </c>
      <c r="C293" s="6" t="s">
        <v>68</v>
      </c>
      <c r="D293" s="11">
        <v>27.6</v>
      </c>
      <c r="E293" s="11">
        <v>0</v>
      </c>
      <c r="F293" s="11">
        <v>0</v>
      </c>
      <c r="G293" s="11">
        <v>0</v>
      </c>
      <c r="H293" s="11">
        <v>0</v>
      </c>
      <c r="I293" s="11">
        <v>0</v>
      </c>
      <c r="J293" s="11">
        <f t="shared" si="101"/>
        <v>27.6</v>
      </c>
    </row>
    <row r="294" spans="2:10" ht="15.75" x14ac:dyDescent="0.25">
      <c r="B294" s="16" t="s">
        <v>25</v>
      </c>
      <c r="C294" s="6" t="s">
        <v>69</v>
      </c>
      <c r="D294" s="11">
        <v>0</v>
      </c>
      <c r="E294" s="11">
        <v>0</v>
      </c>
      <c r="F294" s="11">
        <v>0</v>
      </c>
      <c r="G294" s="11">
        <v>0</v>
      </c>
      <c r="H294" s="11">
        <v>0</v>
      </c>
      <c r="I294" s="11">
        <v>0</v>
      </c>
      <c r="J294" s="11">
        <f t="shared" si="101"/>
        <v>0</v>
      </c>
    </row>
    <row r="295" spans="2:10" ht="15.75" x14ac:dyDescent="0.25">
      <c r="B295" s="16" t="s">
        <v>73</v>
      </c>
      <c r="C295" s="6" t="s">
        <v>70</v>
      </c>
      <c r="D295" s="11">
        <v>1350</v>
      </c>
      <c r="E295" s="11">
        <v>0</v>
      </c>
      <c r="F295" s="11">
        <v>0</v>
      </c>
      <c r="G295" s="11">
        <v>0</v>
      </c>
      <c r="H295" s="11">
        <v>0</v>
      </c>
      <c r="I295" s="11">
        <v>0</v>
      </c>
      <c r="J295" s="11">
        <f t="shared" si="101"/>
        <v>1350</v>
      </c>
    </row>
    <row r="296" spans="2:10" ht="15.75" x14ac:dyDescent="0.25">
      <c r="B296" s="16" t="s">
        <v>74</v>
      </c>
      <c r="C296" s="6" t="s">
        <v>71</v>
      </c>
      <c r="D296" s="11">
        <v>0</v>
      </c>
      <c r="E296" s="11">
        <v>0</v>
      </c>
      <c r="F296" s="11">
        <v>0</v>
      </c>
      <c r="G296" s="11">
        <v>0</v>
      </c>
      <c r="H296" s="11">
        <v>0</v>
      </c>
      <c r="I296" s="11">
        <v>0</v>
      </c>
      <c r="J296" s="11">
        <f t="shared" si="101"/>
        <v>0</v>
      </c>
    </row>
    <row r="299" spans="2:10" ht="216.75" customHeight="1" x14ac:dyDescent="0.25"/>
    <row r="300" spans="2:10" ht="29.25" customHeight="1" x14ac:dyDescent="0.25">
      <c r="I300" s="99" t="s">
        <v>217</v>
      </c>
      <c r="J300" s="99"/>
    </row>
    <row r="301" spans="2:10" x14ac:dyDescent="0.25">
      <c r="I301" s="29"/>
      <c r="J301" s="29"/>
    </row>
    <row r="302" spans="2:10" ht="18.75" x14ac:dyDescent="0.25">
      <c r="B302" s="46" t="s">
        <v>218</v>
      </c>
      <c r="C302" s="46"/>
      <c r="D302" s="46"/>
      <c r="E302" s="46"/>
      <c r="F302" s="46"/>
      <c r="G302" s="46"/>
      <c r="H302" s="46"/>
      <c r="I302" s="46"/>
      <c r="J302" s="46"/>
    </row>
    <row r="303" spans="2:10" ht="18.75" x14ac:dyDescent="0.25">
      <c r="B303" s="2"/>
    </row>
    <row r="304" spans="2:10" ht="15.75" x14ac:dyDescent="0.25">
      <c r="B304" s="55" t="s">
        <v>72</v>
      </c>
      <c r="C304" s="48" t="s">
        <v>65</v>
      </c>
      <c r="D304" s="48" t="s">
        <v>66</v>
      </c>
      <c r="E304" s="48"/>
      <c r="F304" s="48"/>
      <c r="G304" s="48"/>
      <c r="H304" s="48"/>
      <c r="I304" s="48"/>
      <c r="J304" s="48"/>
    </row>
    <row r="305" spans="2:10" ht="15.75" x14ac:dyDescent="0.25">
      <c r="B305" s="56"/>
      <c r="C305" s="48"/>
      <c r="D305" s="5">
        <v>2025</v>
      </c>
      <c r="E305" s="5">
        <v>2026</v>
      </c>
      <c r="F305" s="5">
        <v>2027</v>
      </c>
      <c r="G305" s="5">
        <v>2028</v>
      </c>
      <c r="H305" s="5">
        <v>2029</v>
      </c>
      <c r="I305" s="5">
        <v>2030</v>
      </c>
      <c r="J305" s="5" t="s">
        <v>5</v>
      </c>
    </row>
    <row r="306" spans="2:10" x14ac:dyDescent="0.25">
      <c r="B306" s="10">
        <v>1</v>
      </c>
      <c r="C306" s="10">
        <v>2</v>
      </c>
      <c r="D306" s="10">
        <v>3</v>
      </c>
      <c r="E306" s="10">
        <v>4</v>
      </c>
      <c r="F306" s="10">
        <v>5</v>
      </c>
      <c r="G306" s="10">
        <v>6</v>
      </c>
      <c r="H306" s="10">
        <v>7</v>
      </c>
      <c r="I306" s="10">
        <v>8</v>
      </c>
      <c r="J306" s="10">
        <v>9</v>
      </c>
    </row>
    <row r="307" spans="2:10" ht="15.75" x14ac:dyDescent="0.25">
      <c r="B307" s="16">
        <v>1</v>
      </c>
      <c r="C307" s="17" t="s">
        <v>67</v>
      </c>
      <c r="D307" s="11">
        <f>SUM(D308:D311)</f>
        <v>1.3</v>
      </c>
      <c r="E307" s="11">
        <v>50901.599999999999</v>
      </c>
      <c r="F307" s="11">
        <f t="shared" ref="E307:I307" si="102">SUM(F308:F311)</f>
        <v>0</v>
      </c>
      <c r="G307" s="11">
        <f t="shared" si="102"/>
        <v>0</v>
      </c>
      <c r="H307" s="11">
        <f t="shared" si="102"/>
        <v>0</v>
      </c>
      <c r="I307" s="11">
        <f t="shared" si="102"/>
        <v>0</v>
      </c>
      <c r="J307" s="11">
        <f>SUM(D307:I307)</f>
        <v>50902.9</v>
      </c>
    </row>
    <row r="308" spans="2:10" ht="15.75" x14ac:dyDescent="0.25">
      <c r="B308" s="16" t="s">
        <v>20</v>
      </c>
      <c r="C308" s="6" t="s">
        <v>68</v>
      </c>
      <c r="D308" s="11">
        <v>1.3</v>
      </c>
      <c r="E308" s="11">
        <v>1.1000000000000001</v>
      </c>
      <c r="F308" s="11">
        <v>0</v>
      </c>
      <c r="G308" s="11">
        <v>0</v>
      </c>
      <c r="H308" s="11">
        <v>0</v>
      </c>
      <c r="I308" s="11">
        <v>0</v>
      </c>
      <c r="J308" s="11">
        <f t="shared" ref="J308:J311" si="103">SUM(D308:I308)</f>
        <v>2.4000000000000004</v>
      </c>
    </row>
    <row r="309" spans="2:10" ht="15.75" x14ac:dyDescent="0.25">
      <c r="B309" s="16" t="s">
        <v>21</v>
      </c>
      <c r="C309" s="6" t="s">
        <v>69</v>
      </c>
      <c r="D309" s="11">
        <v>0</v>
      </c>
      <c r="E309" s="11">
        <v>0</v>
      </c>
      <c r="F309" s="11">
        <v>0</v>
      </c>
      <c r="G309" s="11">
        <v>0</v>
      </c>
      <c r="H309" s="11">
        <v>0</v>
      </c>
      <c r="I309" s="11">
        <v>0</v>
      </c>
      <c r="J309" s="11">
        <f t="shared" si="103"/>
        <v>0</v>
      </c>
    </row>
    <row r="310" spans="2:10" ht="15.75" x14ac:dyDescent="0.25">
      <c r="B310" s="16" t="s">
        <v>22</v>
      </c>
      <c r="C310" s="6" t="s">
        <v>70</v>
      </c>
      <c r="D310" s="11">
        <v>0</v>
      </c>
      <c r="E310" s="11">
        <v>50901.599999999999</v>
      </c>
      <c r="F310" s="11">
        <v>0</v>
      </c>
      <c r="G310" s="11">
        <v>0</v>
      </c>
      <c r="H310" s="11">
        <v>0</v>
      </c>
      <c r="I310" s="11">
        <v>0</v>
      </c>
      <c r="J310" s="11">
        <f t="shared" si="103"/>
        <v>50901.599999999999</v>
      </c>
    </row>
    <row r="311" spans="2:10" ht="15.75" x14ac:dyDescent="0.25">
      <c r="B311" s="16" t="s">
        <v>23</v>
      </c>
      <c r="C311" s="6" t="s">
        <v>71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f t="shared" si="103"/>
        <v>0</v>
      </c>
    </row>
    <row r="312" spans="2:10" ht="33" customHeight="1" x14ac:dyDescent="0.25">
      <c r="B312" s="100" t="s">
        <v>219</v>
      </c>
      <c r="C312" s="100"/>
      <c r="D312" s="100"/>
      <c r="E312" s="100"/>
      <c r="F312" s="100"/>
      <c r="G312" s="100"/>
      <c r="H312" s="100"/>
      <c r="I312" s="100"/>
      <c r="J312" s="100"/>
    </row>
    <row r="313" spans="2:10" ht="124.5" customHeight="1" x14ac:dyDescent="0.25">
      <c r="B313" s="16" t="s">
        <v>20</v>
      </c>
      <c r="C313" s="6" t="s">
        <v>220</v>
      </c>
      <c r="D313" s="11">
        <f t="shared" ref="D313:I313" si="104">SUM(D314:D317)</f>
        <v>0</v>
      </c>
      <c r="E313" s="11">
        <v>0</v>
      </c>
      <c r="F313" s="11">
        <f t="shared" si="104"/>
        <v>0</v>
      </c>
      <c r="G313" s="11">
        <f t="shared" si="104"/>
        <v>0</v>
      </c>
      <c r="H313" s="11">
        <f t="shared" si="104"/>
        <v>0</v>
      </c>
      <c r="I313" s="11">
        <f t="shared" si="104"/>
        <v>0</v>
      </c>
      <c r="J313" s="11">
        <f t="shared" ref="J313:J317" si="105">SUM(D313:I313)</f>
        <v>0</v>
      </c>
    </row>
    <row r="314" spans="2:10" ht="15.75" x14ac:dyDescent="0.25">
      <c r="B314" s="16" t="s">
        <v>24</v>
      </c>
      <c r="C314" s="6" t="s">
        <v>68</v>
      </c>
      <c r="D314" s="11">
        <v>0</v>
      </c>
      <c r="E314" s="11">
        <v>0</v>
      </c>
      <c r="F314" s="11">
        <v>0</v>
      </c>
      <c r="G314" s="11">
        <v>0</v>
      </c>
      <c r="H314" s="11">
        <v>0</v>
      </c>
      <c r="I314" s="11">
        <v>0</v>
      </c>
      <c r="J314" s="11">
        <f t="shared" si="105"/>
        <v>0</v>
      </c>
    </row>
    <row r="315" spans="2:10" ht="15.75" x14ac:dyDescent="0.25">
      <c r="B315" s="16" t="s">
        <v>25</v>
      </c>
      <c r="C315" s="6" t="s">
        <v>69</v>
      </c>
      <c r="D315" s="11">
        <v>0</v>
      </c>
      <c r="E315" s="11">
        <v>0</v>
      </c>
      <c r="F315" s="11">
        <v>0</v>
      </c>
      <c r="G315" s="11">
        <v>0</v>
      </c>
      <c r="H315" s="11">
        <v>0</v>
      </c>
      <c r="I315" s="11">
        <v>0</v>
      </c>
      <c r="J315" s="11">
        <f t="shared" si="105"/>
        <v>0</v>
      </c>
    </row>
    <row r="316" spans="2:10" ht="15.75" x14ac:dyDescent="0.25">
      <c r="B316" s="16" t="s">
        <v>73</v>
      </c>
      <c r="C316" s="6" t="s">
        <v>70</v>
      </c>
      <c r="D316" s="11">
        <v>0</v>
      </c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f t="shared" si="105"/>
        <v>0</v>
      </c>
    </row>
    <row r="317" spans="2:10" ht="15.75" x14ac:dyDescent="0.25">
      <c r="B317" s="16" t="s">
        <v>74</v>
      </c>
      <c r="C317" s="6" t="s">
        <v>71</v>
      </c>
      <c r="D317" s="11">
        <v>0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f t="shared" si="105"/>
        <v>0</v>
      </c>
    </row>
    <row r="318" spans="2:10" ht="157.5" x14ac:dyDescent="0.25">
      <c r="B318" s="16" t="s">
        <v>80</v>
      </c>
      <c r="C318" s="6" t="s">
        <v>221</v>
      </c>
      <c r="D318" s="11">
        <v>0</v>
      </c>
      <c r="E318" s="11">
        <v>0</v>
      </c>
      <c r="F318" s="11">
        <f t="shared" ref="D318:I318" si="106">SUM(F319:F322)</f>
        <v>0</v>
      </c>
      <c r="G318" s="11">
        <f t="shared" si="106"/>
        <v>0</v>
      </c>
      <c r="H318" s="11">
        <f t="shared" si="106"/>
        <v>0</v>
      </c>
      <c r="I318" s="11">
        <f t="shared" si="106"/>
        <v>0</v>
      </c>
      <c r="J318" s="11">
        <f t="shared" ref="J318:J322" si="107">SUM(D318:I318)</f>
        <v>0</v>
      </c>
    </row>
    <row r="319" spans="2:10" ht="15.75" x14ac:dyDescent="0.25">
      <c r="B319" s="16" t="s">
        <v>129</v>
      </c>
      <c r="C319" s="6" t="s">
        <v>68</v>
      </c>
      <c r="D319" s="11">
        <v>1.3</v>
      </c>
      <c r="E319" s="11">
        <v>1.1000000000000001</v>
      </c>
      <c r="F319" s="11">
        <v>0</v>
      </c>
      <c r="G319" s="11">
        <v>0</v>
      </c>
      <c r="H319" s="11">
        <v>0</v>
      </c>
      <c r="I319" s="11">
        <v>0</v>
      </c>
      <c r="J319" s="11">
        <f t="shared" si="107"/>
        <v>2.4000000000000004</v>
      </c>
    </row>
    <row r="320" spans="2:10" ht="15.75" x14ac:dyDescent="0.25">
      <c r="B320" s="16" t="s">
        <v>130</v>
      </c>
      <c r="C320" s="6" t="s">
        <v>69</v>
      </c>
      <c r="D320" s="11">
        <v>0</v>
      </c>
      <c r="E320" s="11">
        <v>0</v>
      </c>
      <c r="F320" s="11">
        <v>0</v>
      </c>
      <c r="G320" s="11">
        <v>0</v>
      </c>
      <c r="H320" s="11">
        <v>0</v>
      </c>
      <c r="I320" s="11">
        <v>0</v>
      </c>
      <c r="J320" s="11">
        <f t="shared" si="107"/>
        <v>0</v>
      </c>
    </row>
    <row r="321" spans="2:10" ht="15.75" x14ac:dyDescent="0.25">
      <c r="B321" s="16" t="s">
        <v>131</v>
      </c>
      <c r="C321" s="6" t="s">
        <v>70</v>
      </c>
      <c r="D321" s="11">
        <v>0</v>
      </c>
      <c r="E321" s="11">
        <v>0</v>
      </c>
      <c r="F321" s="11">
        <v>0</v>
      </c>
      <c r="G321" s="11">
        <v>0</v>
      </c>
      <c r="H321" s="11">
        <v>0</v>
      </c>
      <c r="I321" s="11">
        <v>0</v>
      </c>
      <c r="J321" s="11">
        <f t="shared" si="107"/>
        <v>0</v>
      </c>
    </row>
    <row r="322" spans="2:10" ht="15.75" x14ac:dyDescent="0.25">
      <c r="B322" s="16" t="s">
        <v>132</v>
      </c>
      <c r="C322" s="6" t="s">
        <v>71</v>
      </c>
      <c r="D322" s="11">
        <v>0</v>
      </c>
      <c r="E322" s="11">
        <v>0</v>
      </c>
      <c r="F322" s="11">
        <v>0</v>
      </c>
      <c r="G322" s="11">
        <v>0</v>
      </c>
      <c r="H322" s="11">
        <v>0</v>
      </c>
      <c r="I322" s="11">
        <v>0</v>
      </c>
      <c r="J322" s="11">
        <f t="shared" si="107"/>
        <v>0</v>
      </c>
    </row>
  </sheetData>
  <mergeCells count="86">
    <mergeCell ref="B312:J312"/>
    <mergeCell ref="B291:J291"/>
    <mergeCell ref="I300:J300"/>
    <mergeCell ref="B302:J302"/>
    <mergeCell ref="B304:B305"/>
    <mergeCell ref="C304:C305"/>
    <mergeCell ref="D304:J304"/>
    <mergeCell ref="B270:J270"/>
    <mergeCell ref="B114:J114"/>
    <mergeCell ref="I279:J279"/>
    <mergeCell ref="B281:J281"/>
    <mergeCell ref="B283:B284"/>
    <mergeCell ref="C283:C284"/>
    <mergeCell ref="D283:J283"/>
    <mergeCell ref="B242:J242"/>
    <mergeCell ref="B248:J248"/>
    <mergeCell ref="I258:J258"/>
    <mergeCell ref="B260:J260"/>
    <mergeCell ref="B262:B263"/>
    <mergeCell ref="C262:C263"/>
    <mergeCell ref="D262:J262"/>
    <mergeCell ref="B213:J213"/>
    <mergeCell ref="I230:J230"/>
    <mergeCell ref="B232:J232"/>
    <mergeCell ref="B234:B235"/>
    <mergeCell ref="C234:C235"/>
    <mergeCell ref="D234:J234"/>
    <mergeCell ref="I201:J201"/>
    <mergeCell ref="B203:J203"/>
    <mergeCell ref="B205:B206"/>
    <mergeCell ref="C205:C206"/>
    <mergeCell ref="D205:J205"/>
    <mergeCell ref="C5:C6"/>
    <mergeCell ref="D5:J5"/>
    <mergeCell ref="B13:J13"/>
    <mergeCell ref="B3:J3"/>
    <mergeCell ref="B5:B6"/>
    <mergeCell ref="B22:J22"/>
    <mergeCell ref="B24:B25"/>
    <mergeCell ref="C24:C25"/>
    <mergeCell ref="D24:J24"/>
    <mergeCell ref="B32:J32"/>
    <mergeCell ref="B41:J41"/>
    <mergeCell ref="B43:B44"/>
    <mergeCell ref="C43:C44"/>
    <mergeCell ref="D43:J43"/>
    <mergeCell ref="B51:J51"/>
    <mergeCell ref="B60:J60"/>
    <mergeCell ref="B62:B63"/>
    <mergeCell ref="C62:C63"/>
    <mergeCell ref="D62:J62"/>
    <mergeCell ref="B70:J70"/>
    <mergeCell ref="B79:J79"/>
    <mergeCell ref="B81:B82"/>
    <mergeCell ref="C81:C82"/>
    <mergeCell ref="D81:J81"/>
    <mergeCell ref="B89:J89"/>
    <mergeCell ref="C137:C138"/>
    <mergeCell ref="D137:J137"/>
    <mergeCell ref="B145:J145"/>
    <mergeCell ref="B98:J98"/>
    <mergeCell ref="B100:B101"/>
    <mergeCell ref="C100:C101"/>
    <mergeCell ref="D100:J100"/>
    <mergeCell ref="B108:J108"/>
    <mergeCell ref="B173:J173"/>
    <mergeCell ref="B175:B176"/>
    <mergeCell ref="C175:C176"/>
    <mergeCell ref="D175:J175"/>
    <mergeCell ref="B183:J183"/>
    <mergeCell ref="I96:J96"/>
    <mergeCell ref="I133:J133"/>
    <mergeCell ref="I152:J152"/>
    <mergeCell ref="I171:J171"/>
    <mergeCell ref="I1:J1"/>
    <mergeCell ref="I20:J20"/>
    <mergeCell ref="I39:J39"/>
    <mergeCell ref="I58:J58"/>
    <mergeCell ref="I77:J77"/>
    <mergeCell ref="B154:J154"/>
    <mergeCell ref="B156:B157"/>
    <mergeCell ref="C156:C157"/>
    <mergeCell ref="D156:J156"/>
    <mergeCell ref="B164:J164"/>
    <mergeCell ref="B135:J135"/>
    <mergeCell ref="B137:B13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28"/>
  <sheetViews>
    <sheetView workbookViewId="0">
      <selection activeCell="I36" sqref="I36"/>
    </sheetView>
  </sheetViews>
  <sheetFormatPr defaultRowHeight="15" x14ac:dyDescent="0.25"/>
  <cols>
    <col min="2" max="2" width="9.140625" style="1"/>
    <col min="3" max="3" width="44" style="1" customWidth="1"/>
    <col min="4" max="8" width="12.5703125" style="1" customWidth="1"/>
    <col min="9" max="9" width="12.42578125" style="1" customWidth="1"/>
    <col min="10" max="10" width="12.140625" style="1" customWidth="1"/>
  </cols>
  <sheetData>
    <row r="2" spans="2:10" ht="48" customHeight="1" x14ac:dyDescent="0.25">
      <c r="H2" s="104" t="s">
        <v>159</v>
      </c>
      <c r="I2" s="104"/>
      <c r="J2" s="104"/>
    </row>
    <row r="3" spans="2:10" ht="18.75" x14ac:dyDescent="0.25">
      <c r="B3" s="46" t="s">
        <v>62</v>
      </c>
      <c r="C3" s="46"/>
      <c r="D3" s="46"/>
      <c r="E3" s="46"/>
      <c r="F3" s="46"/>
      <c r="G3" s="46"/>
      <c r="H3" s="46"/>
      <c r="I3" s="46"/>
      <c r="J3" s="46"/>
    </row>
    <row r="4" spans="2:10" ht="18.75" x14ac:dyDescent="0.25">
      <c r="B4" s="2"/>
    </row>
    <row r="5" spans="2:10" ht="34.5" customHeight="1" x14ac:dyDescent="0.25">
      <c r="B5" s="55" t="s">
        <v>19</v>
      </c>
      <c r="C5" s="48" t="s">
        <v>64</v>
      </c>
      <c r="D5" s="48" t="s">
        <v>63</v>
      </c>
      <c r="E5" s="48"/>
      <c r="F5" s="48"/>
      <c r="G5" s="48"/>
      <c r="H5" s="48"/>
      <c r="I5" s="48"/>
      <c r="J5" s="48"/>
    </row>
    <row r="6" spans="2:10" ht="15.75" x14ac:dyDescent="0.25">
      <c r="B6" s="56"/>
      <c r="C6" s="48"/>
      <c r="D6" s="5">
        <v>2025</v>
      </c>
      <c r="E6" s="5">
        <v>2026</v>
      </c>
      <c r="F6" s="5">
        <v>2027</v>
      </c>
      <c r="G6" s="5">
        <v>2028</v>
      </c>
      <c r="H6" s="5">
        <v>2029</v>
      </c>
      <c r="I6" s="5">
        <v>2030</v>
      </c>
      <c r="J6" s="5" t="s">
        <v>5</v>
      </c>
    </row>
    <row r="7" spans="2:10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</row>
    <row r="8" spans="2:10" ht="63" x14ac:dyDescent="0.25">
      <c r="B8" s="5">
        <v>1</v>
      </c>
      <c r="C8" s="6" t="s">
        <v>222</v>
      </c>
      <c r="D8" s="11">
        <f>SUM(D9:D12)</f>
        <v>12798.2</v>
      </c>
      <c r="E8" s="11">
        <f t="shared" ref="E8:I8" si="0">SUM(E9:E12)</f>
        <v>12908.2</v>
      </c>
      <c r="F8" s="11">
        <f t="shared" si="0"/>
        <v>12908.2</v>
      </c>
      <c r="G8" s="11">
        <f t="shared" si="0"/>
        <v>0</v>
      </c>
      <c r="H8" s="11">
        <f t="shared" si="0"/>
        <v>0</v>
      </c>
      <c r="I8" s="11">
        <f t="shared" si="0"/>
        <v>0</v>
      </c>
      <c r="J8" s="11">
        <f>SUM(D8:I8)</f>
        <v>38614.600000000006</v>
      </c>
    </row>
    <row r="9" spans="2:10" ht="15.75" x14ac:dyDescent="0.25">
      <c r="B9" s="5">
        <v>1</v>
      </c>
      <c r="C9" s="6" t="s">
        <v>8</v>
      </c>
      <c r="D9" s="11">
        <v>12798.2</v>
      </c>
      <c r="E9" s="11">
        <v>12908.2</v>
      </c>
      <c r="F9" s="11">
        <v>12908.2</v>
      </c>
      <c r="G9" s="11">
        <v>0</v>
      </c>
      <c r="H9" s="11">
        <v>0</v>
      </c>
      <c r="I9" s="11">
        <v>0</v>
      </c>
      <c r="J9" s="11">
        <f t="shared" ref="J9:J22" si="1">SUM(D9:I9)</f>
        <v>38614.600000000006</v>
      </c>
    </row>
    <row r="10" spans="2:10" ht="15.75" x14ac:dyDescent="0.25">
      <c r="B10" s="5">
        <v>2</v>
      </c>
      <c r="C10" s="6" t="s">
        <v>9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f t="shared" si="1"/>
        <v>0</v>
      </c>
    </row>
    <row r="11" spans="2:10" ht="15.75" x14ac:dyDescent="0.25">
      <c r="B11" s="5">
        <v>3</v>
      </c>
      <c r="C11" s="6" t="s">
        <v>10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f t="shared" si="1"/>
        <v>0</v>
      </c>
    </row>
    <row r="12" spans="2:10" ht="15.75" x14ac:dyDescent="0.25">
      <c r="B12" s="5">
        <v>4</v>
      </c>
      <c r="C12" s="6" t="s">
        <v>11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f t="shared" si="1"/>
        <v>0</v>
      </c>
    </row>
    <row r="13" spans="2:10" ht="63" x14ac:dyDescent="0.25">
      <c r="B13" s="16" t="s">
        <v>123</v>
      </c>
      <c r="C13" s="6" t="s">
        <v>135</v>
      </c>
      <c r="D13" s="11">
        <f>SUM(D14:D17)</f>
        <v>17696</v>
      </c>
      <c r="E13" s="11">
        <f t="shared" ref="E13" si="2">SUM(E14:E17)</f>
        <v>18210.900000000001</v>
      </c>
      <c r="F13" s="11">
        <f t="shared" ref="F13" si="3">SUM(F14:F17)</f>
        <v>18210.900000000001</v>
      </c>
      <c r="G13" s="11">
        <f t="shared" ref="G13" si="4">SUM(G14:G17)</f>
        <v>0</v>
      </c>
      <c r="H13" s="11">
        <f t="shared" ref="H13" si="5">SUM(H14:H17)</f>
        <v>0</v>
      </c>
      <c r="I13" s="11">
        <f t="shared" ref="I13" si="6">SUM(I14:I17)</f>
        <v>0</v>
      </c>
      <c r="J13" s="11">
        <f t="shared" si="1"/>
        <v>54117.8</v>
      </c>
    </row>
    <row r="14" spans="2:10" ht="15.75" x14ac:dyDescent="0.25">
      <c r="B14" s="16" t="s">
        <v>90</v>
      </c>
      <c r="C14" s="6" t="s">
        <v>8</v>
      </c>
      <c r="D14" s="11">
        <v>17696</v>
      </c>
      <c r="E14" s="11">
        <v>18210.900000000001</v>
      </c>
      <c r="F14" s="11">
        <v>18210.900000000001</v>
      </c>
      <c r="G14" s="11">
        <v>0</v>
      </c>
      <c r="H14" s="11">
        <v>0</v>
      </c>
      <c r="I14" s="11">
        <v>0</v>
      </c>
      <c r="J14" s="11">
        <f t="shared" si="1"/>
        <v>54117.8</v>
      </c>
    </row>
    <row r="15" spans="2:10" ht="15.75" x14ac:dyDescent="0.25">
      <c r="B15" s="16" t="s">
        <v>123</v>
      </c>
      <c r="C15" s="6" t="s">
        <v>9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f t="shared" si="1"/>
        <v>0</v>
      </c>
    </row>
    <row r="16" spans="2:10" ht="15.75" x14ac:dyDescent="0.25">
      <c r="B16" s="16" t="s">
        <v>133</v>
      </c>
      <c r="C16" s="6" t="s">
        <v>10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f t="shared" si="1"/>
        <v>0</v>
      </c>
    </row>
    <row r="17" spans="2:10" ht="15.75" x14ac:dyDescent="0.25">
      <c r="B17" s="16" t="s">
        <v>134</v>
      </c>
      <c r="C17" s="6" t="s">
        <v>11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f t="shared" si="1"/>
        <v>0</v>
      </c>
    </row>
    <row r="18" spans="2:10" ht="78.75" x14ac:dyDescent="0.25">
      <c r="B18" s="16" t="s">
        <v>133</v>
      </c>
      <c r="C18" s="6" t="s">
        <v>223</v>
      </c>
      <c r="D18" s="11">
        <v>1081038.1000000001</v>
      </c>
      <c r="E18" s="11">
        <v>1076509.7</v>
      </c>
      <c r="F18" s="11">
        <v>1076509.7</v>
      </c>
      <c r="G18" s="11">
        <f t="shared" ref="G18" si="7">SUM(G19:G22)</f>
        <v>0</v>
      </c>
      <c r="H18" s="11">
        <f t="shared" ref="H18" si="8">SUM(H19:H22)</f>
        <v>0</v>
      </c>
      <c r="I18" s="11">
        <f t="shared" ref="I18" si="9">SUM(I19:I22)</f>
        <v>0</v>
      </c>
      <c r="J18" s="11">
        <f t="shared" si="1"/>
        <v>3234057.5</v>
      </c>
    </row>
    <row r="19" spans="2:10" ht="15.75" x14ac:dyDescent="0.25">
      <c r="B19" s="16" t="s">
        <v>90</v>
      </c>
      <c r="C19" s="6" t="s">
        <v>8</v>
      </c>
      <c r="D19" s="11">
        <v>1081038.1000000001</v>
      </c>
      <c r="E19" s="11">
        <v>1076509.7</v>
      </c>
      <c r="F19" s="11">
        <v>1076509.7</v>
      </c>
      <c r="G19" s="11">
        <v>0</v>
      </c>
      <c r="H19" s="11">
        <v>0</v>
      </c>
      <c r="I19" s="11">
        <v>0</v>
      </c>
      <c r="J19" s="11">
        <f t="shared" si="1"/>
        <v>3234057.5</v>
      </c>
    </row>
    <row r="20" spans="2:10" ht="15.75" x14ac:dyDescent="0.25">
      <c r="B20" s="16" t="s">
        <v>123</v>
      </c>
      <c r="C20" s="6" t="s">
        <v>9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f t="shared" si="1"/>
        <v>0</v>
      </c>
    </row>
    <row r="21" spans="2:10" ht="15.75" x14ac:dyDescent="0.25">
      <c r="B21" s="16" t="s">
        <v>133</v>
      </c>
      <c r="C21" s="6" t="s">
        <v>10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f t="shared" si="1"/>
        <v>0</v>
      </c>
    </row>
    <row r="22" spans="2:10" ht="15.75" x14ac:dyDescent="0.25">
      <c r="B22" s="16" t="s">
        <v>134</v>
      </c>
      <c r="C22" s="6" t="s">
        <v>11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f t="shared" si="1"/>
        <v>0</v>
      </c>
    </row>
    <row r="23" spans="2:10" ht="62.25" customHeight="1" x14ac:dyDescent="0.25">
      <c r="B23" s="16" t="s">
        <v>134</v>
      </c>
      <c r="C23" s="6" t="s">
        <v>224</v>
      </c>
      <c r="D23" s="11">
        <v>24907.599999999999</v>
      </c>
      <c r="E23" s="11">
        <v>24907.599999999999</v>
      </c>
      <c r="F23" s="11">
        <v>24907.599999999999</v>
      </c>
      <c r="G23" s="11">
        <v>0</v>
      </c>
      <c r="H23" s="11">
        <v>0</v>
      </c>
      <c r="I23" s="11">
        <v>0</v>
      </c>
      <c r="J23" s="11">
        <f>D23+E23+F23</f>
        <v>74722.799999999988</v>
      </c>
    </row>
    <row r="24" spans="2:10" ht="15.75" x14ac:dyDescent="0.25">
      <c r="B24" s="16" t="s">
        <v>90</v>
      </c>
      <c r="C24" s="6" t="s">
        <v>8</v>
      </c>
      <c r="D24" s="11">
        <v>24907.599999999999</v>
      </c>
      <c r="E24" s="11">
        <v>24907.599999999999</v>
      </c>
      <c r="F24" s="11">
        <v>24907.599999999999</v>
      </c>
      <c r="G24" s="11">
        <v>0</v>
      </c>
      <c r="H24" s="11">
        <v>0</v>
      </c>
      <c r="I24" s="11">
        <v>0</v>
      </c>
      <c r="J24" s="11">
        <f>D24+E24+F24</f>
        <v>74722.799999999988</v>
      </c>
    </row>
    <row r="25" spans="2:10" ht="15.75" x14ac:dyDescent="0.25">
      <c r="B25" s="16" t="s">
        <v>123</v>
      </c>
      <c r="C25" s="6" t="s">
        <v>9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f t="shared" ref="J25:J26" si="10">D25+E25+F25</f>
        <v>0</v>
      </c>
    </row>
    <row r="26" spans="2:10" ht="15.75" x14ac:dyDescent="0.25">
      <c r="B26" s="16" t="s">
        <v>133</v>
      </c>
      <c r="C26" s="6" t="s">
        <v>10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f t="shared" si="10"/>
        <v>0</v>
      </c>
    </row>
    <row r="27" spans="2:10" ht="15.75" x14ac:dyDescent="0.25">
      <c r="B27" s="16" t="s">
        <v>134</v>
      </c>
      <c r="C27" s="6" t="s">
        <v>11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</row>
    <row r="28" spans="2:10" ht="15.75" x14ac:dyDescent="0.25">
      <c r="B28" s="16"/>
      <c r="C28" s="6"/>
      <c r="D28" s="11"/>
      <c r="E28" s="11"/>
      <c r="F28" s="11"/>
      <c r="G28" s="11"/>
      <c r="H28" s="11"/>
      <c r="I28" s="11"/>
      <c r="J28" s="11"/>
    </row>
  </sheetData>
  <mergeCells count="5">
    <mergeCell ref="B3:J3"/>
    <mergeCell ref="B5:B6"/>
    <mergeCell ref="C5:C6"/>
    <mergeCell ref="D5:J5"/>
    <mergeCell ref="H2:J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24"/>
  <sheetViews>
    <sheetView workbookViewId="0">
      <selection activeCell="H11" sqref="H11"/>
    </sheetView>
  </sheetViews>
  <sheetFormatPr defaultRowHeight="15" x14ac:dyDescent="0.25"/>
  <cols>
    <col min="1" max="1" width="9.140625" style="8"/>
    <col min="2" max="2" width="9.140625" style="15"/>
    <col min="3" max="3" width="27.140625" style="15" customWidth="1"/>
    <col min="4" max="4" width="23.7109375" style="15" customWidth="1"/>
    <col min="5" max="5" width="17" style="15" customWidth="1"/>
    <col min="6" max="6" width="14.5703125" style="15" customWidth="1"/>
    <col min="7" max="7" width="18.42578125" style="15" customWidth="1"/>
    <col min="8" max="8" width="14.5703125" style="15" customWidth="1"/>
    <col min="9" max="9" width="12.42578125" style="15" customWidth="1"/>
    <col min="10" max="13" width="14.42578125" style="15" customWidth="1"/>
    <col min="14" max="14" width="14" style="15" customWidth="1"/>
    <col min="15" max="15" width="9.140625" style="8"/>
  </cols>
  <sheetData>
    <row r="2" spans="2:14" ht="18.75" x14ac:dyDescent="0.25">
      <c r="N2" s="2" t="s">
        <v>27</v>
      </c>
    </row>
    <row r="3" spans="2:14" ht="92.25" customHeight="1" x14ac:dyDescent="0.25">
      <c r="B3" s="46" t="s">
        <v>46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2:14" ht="18.75" x14ac:dyDescent="0.25">
      <c r="B4" s="2"/>
    </row>
    <row r="5" spans="2:14" ht="68.25" customHeight="1" x14ac:dyDescent="0.25">
      <c r="B5" s="55" t="s">
        <v>19</v>
      </c>
      <c r="C5" s="48" t="s">
        <v>28</v>
      </c>
      <c r="D5" s="48" t="s">
        <v>29</v>
      </c>
      <c r="E5" s="48" t="s">
        <v>30</v>
      </c>
      <c r="F5" s="48"/>
      <c r="G5" s="48" t="s">
        <v>31</v>
      </c>
      <c r="H5" s="48" t="s">
        <v>32</v>
      </c>
      <c r="I5" s="48"/>
      <c r="J5" s="48"/>
      <c r="K5" s="48"/>
      <c r="L5" s="48"/>
      <c r="M5" s="48"/>
      <c r="N5" s="48"/>
    </row>
    <row r="6" spans="2:14" ht="45" x14ac:dyDescent="0.25">
      <c r="B6" s="56"/>
      <c r="C6" s="48"/>
      <c r="D6" s="48"/>
      <c r="E6" s="3" t="s">
        <v>33</v>
      </c>
      <c r="F6" s="5" t="s">
        <v>34</v>
      </c>
      <c r="G6" s="48"/>
      <c r="H6" s="5">
        <v>2025</v>
      </c>
      <c r="I6" s="5">
        <v>2026</v>
      </c>
      <c r="J6" s="5">
        <v>2027</v>
      </c>
      <c r="K6" s="5">
        <v>2028</v>
      </c>
      <c r="L6" s="5">
        <v>2029</v>
      </c>
      <c r="M6" s="5">
        <v>2030</v>
      </c>
      <c r="N6" s="5" t="s">
        <v>5</v>
      </c>
    </row>
    <row r="7" spans="2:14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</row>
    <row r="8" spans="2:14" ht="15.75" x14ac:dyDescent="0.25">
      <c r="B8" s="5">
        <v>1</v>
      </c>
      <c r="C8" s="5" t="s">
        <v>35</v>
      </c>
      <c r="D8" s="5" t="s">
        <v>36</v>
      </c>
      <c r="E8" s="5" t="s">
        <v>36</v>
      </c>
      <c r="F8" s="5" t="s">
        <v>36</v>
      </c>
      <c r="G8" s="5" t="s">
        <v>36</v>
      </c>
      <c r="H8" s="11"/>
      <c r="I8" s="11"/>
      <c r="J8" s="11"/>
      <c r="K8" s="11"/>
      <c r="L8" s="11"/>
      <c r="M8" s="11"/>
      <c r="N8" s="11">
        <f>SUM(H8:M8)</f>
        <v>0</v>
      </c>
    </row>
    <row r="9" spans="2:14" ht="15.75" x14ac:dyDescent="0.25">
      <c r="B9" s="5">
        <v>2</v>
      </c>
      <c r="C9" s="5" t="s">
        <v>37</v>
      </c>
      <c r="D9" s="5" t="s">
        <v>36</v>
      </c>
      <c r="E9" s="5" t="s">
        <v>36</v>
      </c>
      <c r="F9" s="5" t="s">
        <v>36</v>
      </c>
      <c r="G9" s="5" t="s">
        <v>36</v>
      </c>
      <c r="H9" s="11"/>
      <c r="I9" s="11"/>
      <c r="J9" s="11"/>
      <c r="K9" s="11"/>
      <c r="L9" s="11"/>
      <c r="M9" s="11"/>
      <c r="N9" s="11">
        <f t="shared" ref="N9:N11" si="0">SUM(H9:M9)</f>
        <v>0</v>
      </c>
    </row>
    <row r="10" spans="2:14" ht="15.75" x14ac:dyDescent="0.25">
      <c r="B10" s="5">
        <v>3</v>
      </c>
      <c r="C10" s="5" t="s">
        <v>38</v>
      </c>
      <c r="D10" s="5" t="s">
        <v>36</v>
      </c>
      <c r="E10" s="5" t="s">
        <v>36</v>
      </c>
      <c r="F10" s="5" t="s">
        <v>36</v>
      </c>
      <c r="G10" s="5" t="s">
        <v>36</v>
      </c>
      <c r="H10" s="11"/>
      <c r="I10" s="11"/>
      <c r="J10" s="11"/>
      <c r="K10" s="11"/>
      <c r="L10" s="11"/>
      <c r="M10" s="11"/>
      <c r="N10" s="11">
        <f t="shared" si="0"/>
        <v>0</v>
      </c>
    </row>
    <row r="11" spans="2:14" ht="15.75" x14ac:dyDescent="0.25">
      <c r="B11" s="5">
        <v>4</v>
      </c>
      <c r="C11" s="5" t="s">
        <v>39</v>
      </c>
      <c r="D11" s="5" t="s">
        <v>36</v>
      </c>
      <c r="E11" s="5" t="s">
        <v>36</v>
      </c>
      <c r="F11" s="5" t="s">
        <v>36</v>
      </c>
      <c r="G11" s="5" t="s">
        <v>36</v>
      </c>
      <c r="H11" s="11"/>
      <c r="I11" s="11"/>
      <c r="J11" s="11"/>
      <c r="K11" s="11"/>
      <c r="L11" s="11"/>
      <c r="M11" s="11"/>
      <c r="N11" s="11">
        <f t="shared" si="0"/>
        <v>0</v>
      </c>
    </row>
    <row r="12" spans="2:14" ht="15.75" x14ac:dyDescent="0.25">
      <c r="B12" s="5">
        <v>5</v>
      </c>
      <c r="C12" s="106" t="s">
        <v>17</v>
      </c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8"/>
    </row>
    <row r="13" spans="2:14" ht="21.75" customHeight="1" x14ac:dyDescent="0.25">
      <c r="B13" s="16" t="s">
        <v>47</v>
      </c>
      <c r="C13" s="5" t="s">
        <v>48</v>
      </c>
      <c r="D13" s="5"/>
      <c r="E13" s="5"/>
      <c r="F13" s="5"/>
      <c r="G13" s="5"/>
      <c r="H13" s="11"/>
      <c r="I13" s="11"/>
      <c r="J13" s="11"/>
      <c r="K13" s="11"/>
      <c r="L13" s="11"/>
      <c r="M13" s="11"/>
      <c r="N13" s="11">
        <f>SUM(H13:M13)</f>
        <v>0</v>
      </c>
    </row>
    <row r="14" spans="2:14" ht="22.5" customHeight="1" x14ac:dyDescent="0.25">
      <c r="B14" s="5" t="s">
        <v>40</v>
      </c>
      <c r="C14" s="5" t="s">
        <v>49</v>
      </c>
      <c r="D14" s="5"/>
      <c r="E14" s="5"/>
      <c r="F14" s="5"/>
      <c r="G14" s="5"/>
      <c r="H14" s="11"/>
      <c r="I14" s="11"/>
      <c r="J14" s="11"/>
      <c r="K14" s="11"/>
      <c r="L14" s="11"/>
      <c r="M14" s="11"/>
      <c r="N14" s="11">
        <f t="shared" ref="N14:N19" si="1">SUM(H14:M14)</f>
        <v>0</v>
      </c>
    </row>
    <row r="15" spans="2:14" ht="15.75" x14ac:dyDescent="0.25">
      <c r="B15" s="5" t="s">
        <v>4</v>
      </c>
      <c r="C15" s="5" t="s">
        <v>4</v>
      </c>
      <c r="D15" s="5"/>
      <c r="E15" s="5"/>
      <c r="F15" s="5"/>
      <c r="G15" s="5"/>
      <c r="H15" s="11"/>
      <c r="I15" s="11"/>
      <c r="J15" s="11"/>
      <c r="K15" s="11"/>
      <c r="L15" s="11"/>
      <c r="M15" s="11"/>
      <c r="N15" s="11">
        <f t="shared" si="1"/>
        <v>0</v>
      </c>
    </row>
    <row r="16" spans="2:14" ht="15.75" x14ac:dyDescent="0.25">
      <c r="B16" s="5">
        <v>6</v>
      </c>
      <c r="C16" s="106" t="s">
        <v>26</v>
      </c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8"/>
    </row>
    <row r="17" spans="2:14" ht="31.5" x14ac:dyDescent="0.25">
      <c r="B17" s="16" t="s">
        <v>47</v>
      </c>
      <c r="C17" s="5" t="s">
        <v>50</v>
      </c>
      <c r="D17" s="5"/>
      <c r="E17" s="5"/>
      <c r="F17" s="5"/>
      <c r="G17" s="5"/>
      <c r="H17" s="11"/>
      <c r="I17" s="11"/>
      <c r="J17" s="11"/>
      <c r="K17" s="11"/>
      <c r="L17" s="11"/>
      <c r="M17" s="11"/>
      <c r="N17" s="11">
        <f t="shared" si="1"/>
        <v>0</v>
      </c>
    </row>
    <row r="18" spans="2:14" ht="31.5" x14ac:dyDescent="0.25">
      <c r="B18" s="5" t="s">
        <v>41</v>
      </c>
      <c r="C18" s="5" t="s">
        <v>49</v>
      </c>
      <c r="D18" s="5"/>
      <c r="E18" s="5"/>
      <c r="F18" s="5"/>
      <c r="G18" s="5"/>
      <c r="H18" s="11"/>
      <c r="I18" s="11"/>
      <c r="J18" s="11"/>
      <c r="K18" s="11"/>
      <c r="L18" s="11"/>
      <c r="M18" s="11"/>
      <c r="N18" s="11">
        <f t="shared" si="1"/>
        <v>0</v>
      </c>
    </row>
    <row r="19" spans="2:14" ht="15.75" x14ac:dyDescent="0.25">
      <c r="B19" s="5" t="s">
        <v>4</v>
      </c>
      <c r="C19" s="5" t="s">
        <v>4</v>
      </c>
      <c r="D19" s="5"/>
      <c r="E19" s="5"/>
      <c r="F19" s="5"/>
      <c r="G19" s="5"/>
      <c r="H19" s="11"/>
      <c r="I19" s="11"/>
      <c r="J19" s="11"/>
      <c r="K19" s="11"/>
      <c r="L19" s="11"/>
      <c r="M19" s="11"/>
      <c r="N19" s="11">
        <f t="shared" si="1"/>
        <v>0</v>
      </c>
    </row>
    <row r="20" spans="2:14" ht="31.5" customHeight="1" x14ac:dyDescent="0.25">
      <c r="B20" s="5" t="s">
        <v>42</v>
      </c>
      <c r="C20" s="106" t="s">
        <v>43</v>
      </c>
      <c r="D20" s="107"/>
      <c r="E20" s="107"/>
      <c r="F20" s="107"/>
      <c r="G20" s="108"/>
      <c r="H20" s="11"/>
      <c r="I20" s="11"/>
      <c r="J20" s="11"/>
      <c r="K20" s="11"/>
      <c r="L20" s="11"/>
      <c r="M20" s="11"/>
      <c r="N20" s="5"/>
    </row>
    <row r="21" spans="2:14" ht="18.75" x14ac:dyDescent="0.25">
      <c r="B21" s="2"/>
    </row>
    <row r="22" spans="2:14" x14ac:dyDescent="0.25">
      <c r="B22" s="109" t="s">
        <v>44</v>
      </c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</row>
    <row r="23" spans="2:14" x14ac:dyDescent="0.25">
      <c r="B23" s="105" t="s">
        <v>45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</row>
    <row r="24" spans="2:14" ht="18.75" x14ac:dyDescent="0.25">
      <c r="B24" s="2"/>
    </row>
  </sheetData>
  <mergeCells count="12">
    <mergeCell ref="B23:N23"/>
    <mergeCell ref="C16:N16"/>
    <mergeCell ref="C20:G20"/>
    <mergeCell ref="B5:B6"/>
    <mergeCell ref="B3:N3"/>
    <mergeCell ref="B22:N22"/>
    <mergeCell ref="C5:C6"/>
    <mergeCell ref="D5:D6"/>
    <mergeCell ref="E5:F5"/>
    <mergeCell ref="G5:G6"/>
    <mergeCell ref="H5:N5"/>
    <mergeCell ref="C12:N1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K17"/>
  <sheetViews>
    <sheetView workbookViewId="0">
      <selection activeCell="F17" sqref="F17"/>
    </sheetView>
  </sheetViews>
  <sheetFormatPr defaultRowHeight="15" x14ac:dyDescent="0.25"/>
  <cols>
    <col min="2" max="2" width="9.140625" style="1"/>
    <col min="3" max="3" width="31.28515625" style="1" customWidth="1"/>
    <col min="4" max="4" width="19.85546875" style="1" customWidth="1"/>
    <col min="5" max="5" width="14.5703125" style="1" customWidth="1"/>
    <col min="6" max="6" width="14" style="1" customWidth="1"/>
    <col min="7" max="10" width="14.7109375" style="1" customWidth="1"/>
    <col min="11" max="11" width="9.140625" style="1"/>
  </cols>
  <sheetData>
    <row r="2" spans="2:11" ht="15" customHeight="1" x14ac:dyDescent="0.25">
      <c r="J2" s="110" t="s">
        <v>51</v>
      </c>
      <c r="K2" s="110"/>
    </row>
    <row r="3" spans="2:11" ht="77.25" customHeight="1" x14ac:dyDescent="0.25">
      <c r="B3" s="46" t="s">
        <v>61</v>
      </c>
      <c r="C3" s="46"/>
      <c r="D3" s="46"/>
      <c r="E3" s="46"/>
      <c r="F3" s="46"/>
      <c r="G3" s="46"/>
      <c r="H3" s="46"/>
      <c r="I3" s="46"/>
      <c r="J3" s="46"/>
      <c r="K3" s="46"/>
    </row>
    <row r="4" spans="2:11" ht="18.75" x14ac:dyDescent="0.25">
      <c r="B4" s="2"/>
    </row>
    <row r="5" spans="2:11" ht="45.75" customHeight="1" x14ac:dyDescent="0.25">
      <c r="B5" s="55" t="s">
        <v>19</v>
      </c>
      <c r="C5" s="48" t="s">
        <v>52</v>
      </c>
      <c r="D5" s="48" t="s">
        <v>53</v>
      </c>
      <c r="E5" s="48" t="s">
        <v>54</v>
      </c>
      <c r="F5" s="48"/>
      <c r="G5" s="48"/>
      <c r="H5" s="48"/>
      <c r="I5" s="48"/>
      <c r="J5" s="48"/>
      <c r="K5" s="48"/>
    </row>
    <row r="6" spans="2:11" ht="15.75" x14ac:dyDescent="0.25">
      <c r="B6" s="57"/>
      <c r="C6" s="48"/>
      <c r="D6" s="48"/>
      <c r="E6" s="48" t="s">
        <v>5</v>
      </c>
      <c r="F6" s="48" t="s">
        <v>55</v>
      </c>
      <c r="G6" s="48"/>
      <c r="H6" s="48"/>
      <c r="I6" s="48"/>
      <c r="J6" s="48"/>
      <c r="K6" s="48"/>
    </row>
    <row r="7" spans="2:11" ht="15.75" x14ac:dyDescent="0.25">
      <c r="B7" s="56"/>
      <c r="C7" s="48"/>
      <c r="D7" s="48"/>
      <c r="E7" s="48"/>
      <c r="F7" s="5">
        <v>2025</v>
      </c>
      <c r="G7" s="5">
        <v>2026</v>
      </c>
      <c r="H7" s="5">
        <v>2027</v>
      </c>
      <c r="I7" s="5">
        <v>2028</v>
      </c>
      <c r="J7" s="5">
        <v>2029</v>
      </c>
      <c r="K7" s="5">
        <v>2030</v>
      </c>
    </row>
    <row r="8" spans="2:11" x14ac:dyDescent="0.25"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</row>
    <row r="9" spans="2:11" ht="47.25" x14ac:dyDescent="0.25">
      <c r="B9" s="16">
        <v>1</v>
      </c>
      <c r="C9" s="5" t="s">
        <v>56</v>
      </c>
      <c r="D9" s="5" t="s">
        <v>36</v>
      </c>
      <c r="E9" s="11">
        <f>SUM(F9:K9)</f>
        <v>0</v>
      </c>
      <c r="F9" s="11"/>
      <c r="G9" s="11"/>
      <c r="H9" s="11"/>
      <c r="I9" s="11"/>
      <c r="J9" s="11"/>
      <c r="K9" s="11"/>
    </row>
    <row r="10" spans="2:11" ht="31.5" x14ac:dyDescent="0.25">
      <c r="B10" s="16" t="s">
        <v>20</v>
      </c>
      <c r="C10" s="5" t="s">
        <v>57</v>
      </c>
      <c r="D10" s="5" t="s">
        <v>36</v>
      </c>
      <c r="E10" s="11">
        <f t="shared" ref="E10:E13" si="0">SUM(F10:K10)</f>
        <v>0</v>
      </c>
      <c r="F10" s="11"/>
      <c r="G10" s="11"/>
      <c r="H10" s="11"/>
      <c r="I10" s="11"/>
      <c r="J10" s="11"/>
      <c r="K10" s="11"/>
    </row>
    <row r="11" spans="2:11" ht="31.5" x14ac:dyDescent="0.25">
      <c r="B11" s="16" t="s">
        <v>24</v>
      </c>
      <c r="C11" s="5" t="s">
        <v>58</v>
      </c>
      <c r="D11" s="5"/>
      <c r="E11" s="11">
        <f t="shared" si="0"/>
        <v>0</v>
      </c>
      <c r="F11" s="11"/>
      <c r="G11" s="11"/>
      <c r="H11" s="11"/>
      <c r="I11" s="11"/>
      <c r="J11" s="11"/>
      <c r="K11" s="11"/>
    </row>
    <row r="12" spans="2:11" ht="31.5" x14ac:dyDescent="0.25">
      <c r="B12" s="16" t="s">
        <v>59</v>
      </c>
      <c r="C12" s="5" t="s">
        <v>58</v>
      </c>
      <c r="D12" s="5"/>
      <c r="E12" s="11">
        <f t="shared" si="0"/>
        <v>0</v>
      </c>
      <c r="F12" s="11"/>
      <c r="G12" s="11"/>
      <c r="H12" s="11"/>
      <c r="I12" s="11"/>
      <c r="J12" s="11"/>
      <c r="K12" s="11"/>
    </row>
    <row r="13" spans="2:11" ht="15.75" x14ac:dyDescent="0.25">
      <c r="B13" s="16" t="s">
        <v>4</v>
      </c>
      <c r="C13" s="5" t="s">
        <v>4</v>
      </c>
      <c r="D13" s="5"/>
      <c r="E13" s="11">
        <f t="shared" si="0"/>
        <v>0</v>
      </c>
      <c r="F13" s="11"/>
      <c r="G13" s="11"/>
      <c r="H13" s="11"/>
      <c r="I13" s="11"/>
      <c r="J13" s="11"/>
      <c r="K13" s="11"/>
    </row>
    <row r="14" spans="2:11" ht="18.75" x14ac:dyDescent="0.25">
      <c r="B14" s="2"/>
    </row>
    <row r="15" spans="2:11" x14ac:dyDescent="0.25">
      <c r="B15" s="109" t="s">
        <v>60</v>
      </c>
      <c r="C15" s="109"/>
      <c r="D15" s="109"/>
      <c r="E15" s="109"/>
      <c r="F15" s="109"/>
      <c r="G15" s="109"/>
      <c r="H15" s="109"/>
      <c r="I15" s="109"/>
      <c r="J15" s="109"/>
      <c r="K15" s="109"/>
    </row>
    <row r="17" spans="2:2" ht="15.75" x14ac:dyDescent="0.25">
      <c r="B17" s="7"/>
    </row>
  </sheetData>
  <mergeCells count="9">
    <mergeCell ref="J2:K2"/>
    <mergeCell ref="B3:K3"/>
    <mergeCell ref="B5:B7"/>
    <mergeCell ref="B15:K15"/>
    <mergeCell ref="C5:C7"/>
    <mergeCell ref="D5:D7"/>
    <mergeCell ref="E5:K5"/>
    <mergeCell ref="E6:E7"/>
    <mergeCell ref="F6: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табл.4 Паспорт МП</vt:lpstr>
      <vt:lpstr>Форма 2 Характеристика</vt:lpstr>
      <vt:lpstr>Мун.проект финансирование</vt:lpstr>
      <vt:lpstr>КПМ финансирвоание</vt:lpstr>
      <vt:lpstr>Форма 3 Перечень объектов</vt:lpstr>
      <vt:lpstr>Форма 4 Сведения об объектах</vt:lpstr>
      <vt:lpstr>'Форма 2 Характеристика'!_Hlk176191604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2024-12-26T15:07:46Z</dcterms:modified>
</cp:coreProperties>
</file>