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65" windowWidth="14805" windowHeight="7950" tabRatio="690"/>
  </bookViews>
  <sheets>
    <sheet name="фин МП" sheetId="1" r:id="rId1"/>
    <sheet name="фин проекта 1" sheetId="6" r:id="rId2"/>
    <sheet name="фин проекта 2" sheetId="8" r:id="rId3"/>
    <sheet name="фин проекта 3" sheetId="9" r:id="rId4"/>
    <sheet name="фин проекта 4" sheetId="7" r:id="rId5"/>
  </sheets>
  <definedNames>
    <definedName name="_xlnm.Print_Area" localSheetId="0">'фин МП'!$A$1:$J$112</definedName>
  </definedNames>
  <calcPr calcId="125725"/>
</workbook>
</file>

<file path=xl/calcChain.xml><?xml version="1.0" encoding="utf-8"?>
<calcChain xmlns="http://schemas.openxmlformats.org/spreadsheetml/2006/main">
  <c r="D8" i="1"/>
  <c r="D10"/>
  <c r="J75"/>
  <c r="J73"/>
  <c r="J72"/>
  <c r="I76"/>
  <c r="J76" s="1"/>
  <c r="H76"/>
  <c r="G76"/>
  <c r="F76"/>
  <c r="E76"/>
  <c r="I75"/>
  <c r="H75"/>
  <c r="G75"/>
  <c r="F75"/>
  <c r="E75"/>
  <c r="I74"/>
  <c r="I72" s="1"/>
  <c r="H74"/>
  <c r="G74"/>
  <c r="F74"/>
  <c r="E74"/>
  <c r="I73"/>
  <c r="H73"/>
  <c r="H72" s="1"/>
  <c r="G73"/>
  <c r="G72" s="1"/>
  <c r="F73"/>
  <c r="F72" s="1"/>
  <c r="E73"/>
  <c r="E72"/>
  <c r="J74"/>
  <c r="D23" l="1"/>
  <c r="D65"/>
  <c r="D63"/>
  <c r="J70"/>
  <c r="J71"/>
  <c r="J69"/>
  <c r="J68"/>
  <c r="D67"/>
  <c r="J67" s="1"/>
  <c r="C10" i="9" l="1"/>
  <c r="C7"/>
  <c r="C8"/>
  <c r="C13" i="7" l="1"/>
  <c r="D104" i="1"/>
  <c r="E104"/>
  <c r="F104"/>
  <c r="G104"/>
  <c r="H104"/>
  <c r="I104"/>
  <c r="D105"/>
  <c r="E105"/>
  <c r="F105"/>
  <c r="G105"/>
  <c r="H105"/>
  <c r="I105"/>
  <c r="D106"/>
  <c r="E106"/>
  <c r="F106"/>
  <c r="G106"/>
  <c r="H106"/>
  <c r="I106"/>
  <c r="E103"/>
  <c r="G103"/>
  <c r="H103"/>
  <c r="I103"/>
  <c r="D103"/>
  <c r="C9" i="7"/>
  <c r="D9"/>
  <c r="E9"/>
  <c r="F9"/>
  <c r="G9"/>
  <c r="H9"/>
  <c r="C10"/>
  <c r="D10"/>
  <c r="E10"/>
  <c r="F10"/>
  <c r="G10"/>
  <c r="H10"/>
  <c r="C11"/>
  <c r="D11"/>
  <c r="E11"/>
  <c r="F11"/>
  <c r="G11"/>
  <c r="H11"/>
  <c r="D8"/>
  <c r="E8"/>
  <c r="F8"/>
  <c r="G8"/>
  <c r="H8"/>
  <c r="C8"/>
  <c r="I37" i="9" l="1"/>
  <c r="I36"/>
  <c r="I35"/>
  <c r="I34"/>
  <c r="H33"/>
  <c r="G33"/>
  <c r="F33"/>
  <c r="E33"/>
  <c r="D33"/>
  <c r="C33"/>
  <c r="I33" s="1"/>
  <c r="I32"/>
  <c r="I31"/>
  <c r="I30"/>
  <c r="I29"/>
  <c r="H28"/>
  <c r="G28"/>
  <c r="F28"/>
  <c r="E28"/>
  <c r="D28"/>
  <c r="C28"/>
  <c r="I28" s="1"/>
  <c r="I27"/>
  <c r="I26"/>
  <c r="I25"/>
  <c r="I24"/>
  <c r="H23"/>
  <c r="G23"/>
  <c r="F23"/>
  <c r="E23"/>
  <c r="D23"/>
  <c r="C23"/>
  <c r="I23" s="1"/>
  <c r="I22"/>
  <c r="I21"/>
  <c r="I20"/>
  <c r="I19"/>
  <c r="H18"/>
  <c r="G18"/>
  <c r="F18"/>
  <c r="E18"/>
  <c r="D18"/>
  <c r="C18"/>
  <c r="I18" s="1"/>
  <c r="I17"/>
  <c r="I16"/>
  <c r="I15"/>
  <c r="I14"/>
  <c r="H13"/>
  <c r="G13"/>
  <c r="F13"/>
  <c r="E13"/>
  <c r="D13"/>
  <c r="C13"/>
  <c r="I13" s="1"/>
  <c r="H11"/>
  <c r="G11"/>
  <c r="F11"/>
  <c r="E11"/>
  <c r="D11"/>
  <c r="C11"/>
  <c r="I11" s="1"/>
  <c r="H10"/>
  <c r="G10"/>
  <c r="F10"/>
  <c r="E10"/>
  <c r="D10"/>
  <c r="I10"/>
  <c r="H9"/>
  <c r="G9"/>
  <c r="F9"/>
  <c r="E9"/>
  <c r="D9"/>
  <c r="C9"/>
  <c r="I9" s="1"/>
  <c r="H8"/>
  <c r="G8"/>
  <c r="G7" s="1"/>
  <c r="F8"/>
  <c r="E8"/>
  <c r="E7" s="1"/>
  <c r="D8"/>
  <c r="F7"/>
  <c r="D7"/>
  <c r="I17" i="8"/>
  <c r="I16"/>
  <c r="I15"/>
  <c r="I14"/>
  <c r="H13"/>
  <c r="G13"/>
  <c r="F13"/>
  <c r="E13"/>
  <c r="D13"/>
  <c r="C13"/>
  <c r="I13" s="1"/>
  <c r="H11"/>
  <c r="G11"/>
  <c r="F11"/>
  <c r="E11"/>
  <c r="D11"/>
  <c r="C11"/>
  <c r="H10"/>
  <c r="G10"/>
  <c r="F10"/>
  <c r="E10"/>
  <c r="D10"/>
  <c r="C10"/>
  <c r="H9"/>
  <c r="G9"/>
  <c r="F9"/>
  <c r="E9"/>
  <c r="D9"/>
  <c r="C9"/>
  <c r="H8"/>
  <c r="G8"/>
  <c r="G7" s="1"/>
  <c r="F8"/>
  <c r="E8"/>
  <c r="E7" s="1"/>
  <c r="D8"/>
  <c r="C8"/>
  <c r="I8" s="1"/>
  <c r="H7"/>
  <c r="F7"/>
  <c r="D7"/>
  <c r="D8" i="6"/>
  <c r="E8"/>
  <c r="F8"/>
  <c r="G8"/>
  <c r="H8"/>
  <c r="D9"/>
  <c r="E9"/>
  <c r="F9"/>
  <c r="G9"/>
  <c r="H9"/>
  <c r="D10"/>
  <c r="E10"/>
  <c r="F10"/>
  <c r="G10"/>
  <c r="H10"/>
  <c r="D11"/>
  <c r="E11"/>
  <c r="F11"/>
  <c r="G11"/>
  <c r="H11"/>
  <c r="C9"/>
  <c r="C10"/>
  <c r="C11"/>
  <c r="C8"/>
  <c r="I17" i="7"/>
  <c r="I16"/>
  <c r="I15"/>
  <c r="I14"/>
  <c r="H13"/>
  <c r="G13"/>
  <c r="F13"/>
  <c r="E13"/>
  <c r="D13"/>
  <c r="I9"/>
  <c r="D7"/>
  <c r="I14" i="6"/>
  <c r="C13"/>
  <c r="H7" i="9" l="1"/>
  <c r="I7" s="1"/>
  <c r="F7" i="7"/>
  <c r="I8" i="9"/>
  <c r="I13" i="7"/>
  <c r="H7"/>
  <c r="I8"/>
  <c r="I10"/>
  <c r="G7"/>
  <c r="E7"/>
  <c r="I11"/>
  <c r="C7"/>
  <c r="I9" i="8"/>
  <c r="I10"/>
  <c r="I11"/>
  <c r="C7"/>
  <c r="I7" s="1"/>
  <c r="D20" i="1"/>
  <c r="D39"/>
  <c r="E39"/>
  <c r="F39"/>
  <c r="G39"/>
  <c r="H39"/>
  <c r="I39"/>
  <c r="D40"/>
  <c r="E40"/>
  <c r="F40"/>
  <c r="G40"/>
  <c r="H40"/>
  <c r="I40"/>
  <c r="D41"/>
  <c r="E41"/>
  <c r="F41"/>
  <c r="G41"/>
  <c r="H41"/>
  <c r="I41"/>
  <c r="E38"/>
  <c r="F38"/>
  <c r="G38"/>
  <c r="H38"/>
  <c r="I38"/>
  <c r="D38"/>
  <c r="D34"/>
  <c r="E34"/>
  <c r="F34"/>
  <c r="G34"/>
  <c r="H34"/>
  <c r="I34"/>
  <c r="D35"/>
  <c r="E35"/>
  <c r="F35"/>
  <c r="G35"/>
  <c r="H35"/>
  <c r="I35"/>
  <c r="D36"/>
  <c r="E36"/>
  <c r="F36"/>
  <c r="G36"/>
  <c r="H36"/>
  <c r="I36"/>
  <c r="E33"/>
  <c r="F33"/>
  <c r="G33"/>
  <c r="H33"/>
  <c r="I33"/>
  <c r="D33"/>
  <c r="D29"/>
  <c r="E29"/>
  <c r="F29"/>
  <c r="G29"/>
  <c r="H29"/>
  <c r="I29"/>
  <c r="D30"/>
  <c r="E30"/>
  <c r="F30"/>
  <c r="G30"/>
  <c r="H30"/>
  <c r="I30"/>
  <c r="D31"/>
  <c r="E31"/>
  <c r="F31"/>
  <c r="G31"/>
  <c r="H31"/>
  <c r="I31"/>
  <c r="E28"/>
  <c r="F28"/>
  <c r="G28"/>
  <c r="H28"/>
  <c r="I28"/>
  <c r="D28"/>
  <c r="D24"/>
  <c r="E24"/>
  <c r="F24"/>
  <c r="G24"/>
  <c r="H24"/>
  <c r="I24"/>
  <c r="D25"/>
  <c r="E25"/>
  <c r="F25"/>
  <c r="G25"/>
  <c r="H25"/>
  <c r="I25"/>
  <c r="D26"/>
  <c r="E26"/>
  <c r="F26"/>
  <c r="G26"/>
  <c r="H26"/>
  <c r="I26"/>
  <c r="E23"/>
  <c r="F23"/>
  <c r="G23"/>
  <c r="H23"/>
  <c r="I23"/>
  <c r="D19"/>
  <c r="E19"/>
  <c r="F19"/>
  <c r="G19"/>
  <c r="H19"/>
  <c r="I19"/>
  <c r="E20"/>
  <c r="F20"/>
  <c r="G20"/>
  <c r="H20"/>
  <c r="I20"/>
  <c r="D21"/>
  <c r="E21"/>
  <c r="F21"/>
  <c r="G21"/>
  <c r="H21"/>
  <c r="I21"/>
  <c r="E18"/>
  <c r="F18"/>
  <c r="G18"/>
  <c r="H18"/>
  <c r="I18"/>
  <c r="D18"/>
  <c r="E53"/>
  <c r="D53"/>
  <c r="I56"/>
  <c r="H56"/>
  <c r="G56"/>
  <c r="F56"/>
  <c r="E56"/>
  <c r="D56"/>
  <c r="I55"/>
  <c r="H55"/>
  <c r="G55"/>
  <c r="F55"/>
  <c r="E55"/>
  <c r="D55"/>
  <c r="I54"/>
  <c r="H54"/>
  <c r="G54"/>
  <c r="F54"/>
  <c r="E54"/>
  <c r="D54"/>
  <c r="I53"/>
  <c r="H53"/>
  <c r="G53"/>
  <c r="F53"/>
  <c r="D44"/>
  <c r="E44"/>
  <c r="F44"/>
  <c r="G44"/>
  <c r="H44"/>
  <c r="I44"/>
  <c r="D45"/>
  <c r="E45"/>
  <c r="F45"/>
  <c r="G45"/>
  <c r="H45"/>
  <c r="I45"/>
  <c r="D46"/>
  <c r="E46"/>
  <c r="F46"/>
  <c r="G46"/>
  <c r="H46"/>
  <c r="I46"/>
  <c r="E43"/>
  <c r="F43"/>
  <c r="G43"/>
  <c r="H43"/>
  <c r="I43"/>
  <c r="D43"/>
  <c r="I7" i="7" l="1"/>
  <c r="E63" i="1"/>
  <c r="F63"/>
  <c r="G63"/>
  <c r="H63"/>
  <c r="I63"/>
  <c r="E64"/>
  <c r="F64"/>
  <c r="G64"/>
  <c r="H64"/>
  <c r="I64"/>
  <c r="E65"/>
  <c r="F65"/>
  <c r="G65"/>
  <c r="H65"/>
  <c r="I65"/>
  <c r="E66"/>
  <c r="F66"/>
  <c r="G66"/>
  <c r="H66"/>
  <c r="I66"/>
  <c r="D64"/>
  <c r="D66"/>
  <c r="J21"/>
  <c r="J20"/>
  <c r="J19"/>
  <c r="J18"/>
  <c r="J26"/>
  <c r="J25"/>
  <c r="J24"/>
  <c r="J23"/>
  <c r="J31"/>
  <c r="J30"/>
  <c r="J29"/>
  <c r="J28"/>
  <c r="J36"/>
  <c r="J35"/>
  <c r="J34"/>
  <c r="J33"/>
  <c r="J41"/>
  <c r="J40"/>
  <c r="J39"/>
  <c r="J38"/>
  <c r="J46"/>
  <c r="J45"/>
  <c r="J44"/>
  <c r="J43"/>
  <c r="J51"/>
  <c r="J50"/>
  <c r="J49"/>
  <c r="J48"/>
  <c r="J56"/>
  <c r="J55"/>
  <c r="J54"/>
  <c r="J53"/>
  <c r="J61"/>
  <c r="J60"/>
  <c r="J59"/>
  <c r="J58"/>
  <c r="J81"/>
  <c r="J80"/>
  <c r="J79"/>
  <c r="J78"/>
  <c r="J86"/>
  <c r="J85"/>
  <c r="J84"/>
  <c r="J83"/>
  <c r="J91"/>
  <c r="J90"/>
  <c r="J89"/>
  <c r="J88"/>
  <c r="J96"/>
  <c r="J95"/>
  <c r="J94"/>
  <c r="J93"/>
  <c r="J101"/>
  <c r="J100"/>
  <c r="J99"/>
  <c r="J98"/>
  <c r="D14"/>
  <c r="D9" s="1"/>
  <c r="E14"/>
  <c r="E9" s="1"/>
  <c r="F14"/>
  <c r="F9" s="1"/>
  <c r="G14"/>
  <c r="G9" s="1"/>
  <c r="H14"/>
  <c r="H9" s="1"/>
  <c r="I14"/>
  <c r="I9" s="1"/>
  <c r="D15"/>
  <c r="E15"/>
  <c r="E10" s="1"/>
  <c r="F15"/>
  <c r="F10" s="1"/>
  <c r="G15"/>
  <c r="G10" s="1"/>
  <c r="H15"/>
  <c r="H10" s="1"/>
  <c r="I15"/>
  <c r="I10" s="1"/>
  <c r="D16"/>
  <c r="D11" s="1"/>
  <c r="E16"/>
  <c r="E11" s="1"/>
  <c r="F16"/>
  <c r="F11" s="1"/>
  <c r="G16"/>
  <c r="G11" s="1"/>
  <c r="H16"/>
  <c r="H11" s="1"/>
  <c r="I16"/>
  <c r="I11" s="1"/>
  <c r="D13"/>
  <c r="D7" s="1"/>
  <c r="J105"/>
  <c r="J109"/>
  <c r="J110"/>
  <c r="J111"/>
  <c r="J108"/>
  <c r="E13"/>
  <c r="E8" s="1"/>
  <c r="F13"/>
  <c r="F8" s="1"/>
  <c r="G13"/>
  <c r="G8" s="1"/>
  <c r="H13"/>
  <c r="H8" s="1"/>
  <c r="I13"/>
  <c r="I8" s="1"/>
  <c r="J107" l="1"/>
  <c r="J11"/>
  <c r="J10"/>
  <c r="J9"/>
  <c r="J103"/>
  <c r="J104"/>
  <c r="J106"/>
  <c r="J13"/>
  <c r="J15"/>
  <c r="J8"/>
  <c r="J14"/>
  <c r="J16"/>
  <c r="J66"/>
  <c r="J63"/>
  <c r="J64"/>
  <c r="J65"/>
  <c r="D62"/>
  <c r="J7" l="1"/>
  <c r="J97"/>
  <c r="I97"/>
  <c r="H97"/>
  <c r="G97"/>
  <c r="F97"/>
  <c r="E97"/>
  <c r="D97"/>
  <c r="J92"/>
  <c r="I92"/>
  <c r="H92"/>
  <c r="G92"/>
  <c r="F92"/>
  <c r="E92"/>
  <c r="D92"/>
  <c r="J87"/>
  <c r="I87"/>
  <c r="H87"/>
  <c r="G87"/>
  <c r="F87"/>
  <c r="E87"/>
  <c r="D87"/>
  <c r="J82"/>
  <c r="I82"/>
  <c r="H82"/>
  <c r="G82"/>
  <c r="F82"/>
  <c r="E82"/>
  <c r="D82"/>
  <c r="I107"/>
  <c r="H107"/>
  <c r="G107"/>
  <c r="F107"/>
  <c r="E107"/>
  <c r="D107"/>
  <c r="J102"/>
  <c r="I102"/>
  <c r="H102"/>
  <c r="G102"/>
  <c r="F102"/>
  <c r="E102"/>
  <c r="D102"/>
  <c r="D42"/>
  <c r="J37"/>
  <c r="I37"/>
  <c r="H37"/>
  <c r="G37"/>
  <c r="F37"/>
  <c r="E37"/>
  <c r="D37"/>
  <c r="J32"/>
  <c r="I32"/>
  <c r="H32"/>
  <c r="G32"/>
  <c r="F32"/>
  <c r="E32"/>
  <c r="D32"/>
  <c r="J27"/>
  <c r="I27"/>
  <c r="H27"/>
  <c r="G27"/>
  <c r="F27"/>
  <c r="E27"/>
  <c r="D27"/>
  <c r="D22"/>
  <c r="D17"/>
  <c r="I7" l="1"/>
  <c r="H13" i="6" l="1"/>
  <c r="G13"/>
  <c r="F13"/>
  <c r="E13"/>
  <c r="D13"/>
  <c r="D7"/>
  <c r="E7"/>
  <c r="F7"/>
  <c r="G7"/>
  <c r="H7"/>
  <c r="C7"/>
  <c r="I15"/>
  <c r="I16"/>
  <c r="I17"/>
  <c r="I8"/>
  <c r="I9"/>
  <c r="I10"/>
  <c r="I11"/>
  <c r="J42" i="1"/>
  <c r="I42"/>
  <c r="H42"/>
  <c r="G42"/>
  <c r="F42"/>
  <c r="E42"/>
  <c r="J52"/>
  <c r="I52"/>
  <c r="H52"/>
  <c r="G52"/>
  <c r="F52"/>
  <c r="E52"/>
  <c r="D52"/>
  <c r="J62"/>
  <c r="I62"/>
  <c r="H62"/>
  <c r="G62"/>
  <c r="F62"/>
  <c r="E62"/>
  <c r="J77"/>
  <c r="I77"/>
  <c r="H77"/>
  <c r="G77"/>
  <c r="F77"/>
  <c r="E77"/>
  <c r="D77"/>
  <c r="J57"/>
  <c r="I57"/>
  <c r="H57"/>
  <c r="G57"/>
  <c r="F57"/>
  <c r="E57"/>
  <c r="D57"/>
  <c r="J47"/>
  <c r="I47"/>
  <c r="H47"/>
  <c r="G47"/>
  <c r="F47"/>
  <c r="E47"/>
  <c r="D47"/>
  <c r="J22"/>
  <c r="I22"/>
  <c r="H22"/>
  <c r="G22"/>
  <c r="F22"/>
  <c r="E22"/>
  <c r="J17"/>
  <c r="I17"/>
  <c r="H17"/>
  <c r="G17"/>
  <c r="F17"/>
  <c r="E17"/>
  <c r="J12"/>
  <c r="I12"/>
  <c r="H12"/>
  <c r="G12"/>
  <c r="F12"/>
  <c r="E12"/>
  <c r="D12"/>
  <c r="E7"/>
  <c r="F7"/>
  <c r="G7"/>
  <c r="H7"/>
  <c r="I13" i="6" l="1"/>
  <c r="I7"/>
</calcChain>
</file>

<file path=xl/sharedStrings.xml><?xml version="1.0" encoding="utf-8"?>
<sst xmlns="http://schemas.openxmlformats.org/spreadsheetml/2006/main" count="278" uniqueCount="78">
  <si>
    <t>всего</t>
  </si>
  <si>
    <t>всего, в том числе:</t>
  </si>
  <si>
    <t>МБ</t>
  </si>
  <si>
    <t>ФБ</t>
  </si>
  <si>
    <t>ОБ</t>
  </si>
  <si>
    <t>ВБ</t>
  </si>
  <si>
    <t>&lt;8&gt; МБ – местный бюджет; ФБ – федеральный бюджет; ОБ – областной бюджет; ВБ – внебюджетные источники финансирования (государственные внебюджетные фонды, средства юридических и физических лиц (семей), являющихся  участниками мероприятий муниципальной программы).</t>
  </si>
  <si>
    <t>№ п/п</t>
  </si>
  <si>
    <t>1.1</t>
  </si>
  <si>
    <t>1.2</t>
  </si>
  <si>
    <t>1.3</t>
  </si>
  <si>
    <t>1.4</t>
  </si>
  <si>
    <t>1.1.1</t>
  </si>
  <si>
    <t>1.2.1</t>
  </si>
  <si>
    <t>1.2.2</t>
  </si>
  <si>
    <t>1.1.2</t>
  </si>
  <si>
    <t>1.3.1</t>
  </si>
  <si>
    <t>1.4.1</t>
  </si>
  <si>
    <t>Наименование мероприятия (результата) и источники финансирования</t>
  </si>
  <si>
    <t>Объем финансового обеспечения по годам реализации, тыс. рублей</t>
  </si>
  <si>
    <t>Всего по проекту:</t>
  </si>
  <si>
    <t>Местный бюджет</t>
  </si>
  <si>
    <t>Федеральный бюджет</t>
  </si>
  <si>
    <t>Областной бюджет</t>
  </si>
  <si>
    <t>Внебюджетные источники</t>
  </si>
  <si>
    <t>1.1.3</t>
  </si>
  <si>
    <t>1.1.4</t>
  </si>
  <si>
    <t>1.2.3</t>
  </si>
  <si>
    <t>1.2.4</t>
  </si>
  <si>
    <t>4. Финансовое обеспечение муниципальной программы</t>
  </si>
  <si>
    <t>Приложение 1 к паспорту муниципальной программы</t>
  </si>
  <si>
    <t>Муниципальная программа "Экологическая программа по предотвращению загрязнения окружающей среды на территории Сокольского муниципального округа"</t>
  </si>
  <si>
    <t>Территориальный орган Администрации Сокольского муниципального округа  Вологодской области – «Город Сокол»</t>
  </si>
  <si>
    <t>Территориальный орган Администрации Сокольского муниципального округа  Вологодской области – «Город Кадников»</t>
  </si>
  <si>
    <t>Территориальный орган Администрации Сокольского муниципального округа  Вологодской области – «Биряковский»</t>
  </si>
  <si>
    <t>Территориальный орган Администрации Сокольского муниципального округа  Вологодской области – «Пельшемский»</t>
  </si>
  <si>
    <t>Территориальный орган Администрации Сокольского муниципального округа  Вологодской области – «Пригородный»</t>
  </si>
  <si>
    <t>Муниципальный проект «Озеленение территорий округа», в том числе</t>
  </si>
  <si>
    <t>Муниципальный проект «Ликвидация несанкционированных свалок», в том числе</t>
  </si>
  <si>
    <t>Муниципальный проект «Обустройство контейнерных площадок», в том числе</t>
  </si>
  <si>
    <t>Муниципальный проект «Экологическое информирование и образование населения», в том числе</t>
  </si>
  <si>
    <t>результат проекта: выполнены мероприятия по экологическому информированию и образованию населения</t>
  </si>
  <si>
    <t>Ответственный исполнитель, соисполнитель, исполнитель муниципальной программы, направление, структурный элемент, мероприятие (результат)</t>
  </si>
  <si>
    <t>Источник финансового обеспечения</t>
  </si>
  <si>
    <t>Объем финансового обеспечения по годам, тыс. руб.</t>
  </si>
  <si>
    <t>результат проекта: приобретены саженцы для проведения мероприятий по озеленению территории округа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</si>
  <si>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«Город Сокол»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</si>
  <si>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«Город Кадников»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</si>
  <si>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«Биряковский»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</si>
  <si>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«Пельшемский»</t>
  </si>
  <si>
    <t>результат проекта: обустройство контейнерных площадок на территории, подведомственной Территориальному органу Администрации Сокольского муниципального округа  Вологодской области – «Пригородный»</t>
  </si>
  <si>
    <t>4. Финансовое обеспечение реализации проекта "Озеленение территорий округа"</t>
  </si>
  <si>
    <t>Задача проекта: Создание условий для уменьшения загрязнения атмосферного воздуха</t>
  </si>
  <si>
    <t>Задача проекта: Создание условий для рекультивации объектов размещения отходов, подлежащих рекультивации после завершения их эксплуатации</t>
  </si>
  <si>
    <t>4. Финансовое обеспечение реализации проекта "Ликвидация несанкционированных свалок"</t>
  </si>
  <si>
    <t>1.3.2</t>
  </si>
  <si>
    <t>1.3.3</t>
  </si>
  <si>
    <t>1.3.4</t>
  </si>
  <si>
    <t>1.4.2</t>
  </si>
  <si>
    <t>1.4.3</t>
  </si>
  <si>
    <t>1.4.4</t>
  </si>
  <si>
    <t>1.5</t>
  </si>
  <si>
    <t>1.5.1</t>
  </si>
  <si>
    <t>1.5.2</t>
  </si>
  <si>
    <t>1.5.3</t>
  </si>
  <si>
    <t>1.5.4</t>
  </si>
  <si>
    <t>4. Финансовое обеспечение реализации проекта "Обустройство контейнерных площадок"</t>
  </si>
  <si>
    <t>Задача проекта: Обустройство контейнерных площадок в соответствии с требования санитарно-эпидемиологического законодательства</t>
  </si>
  <si>
    <t>4. Финансовое обеспечение реализации проекта "Экологическое информирование и образование населения"</t>
  </si>
  <si>
    <t>Задача проекта: Формирование основ экологической культуры населения округа</t>
  </si>
  <si>
    <t>Приложение к паспорту муниципального проекта № 1</t>
  </si>
  <si>
    <t>Приложение к паспорту муниципального проекта № 2</t>
  </si>
  <si>
    <t>Приложение к паспорту муниципального проекта № 3</t>
  </si>
  <si>
    <t>Приложение к паспорту муниципального проекта № 4</t>
  </si>
  <si>
    <t xml:space="preserve">Управление промышленности, природопользования и сельского хозяйства </t>
  </si>
  <si>
    <t>результат проекта: разработана проектная документация на рекультивацию объектов размещения отходов (полигона твердых бытовых отходов в р-не д. Подъельное Сокольского района), подлежащих рекультивации после завершения их эксплуатации</t>
  </si>
  <si>
    <t>Утилизация и переработка отходов</t>
  </si>
  <si>
    <t>Обустройство контейнерных площадок</t>
  </si>
</sst>
</file>

<file path=xl/styles.xml><?xml version="1.0" encoding="utf-8"?>
<styleSheet xmlns="http://schemas.openxmlformats.org/spreadsheetml/2006/main">
  <numFmts count="1">
    <numFmt numFmtId="164" formatCode="0.0"/>
  </numFmts>
  <fonts count="7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0" xfId="0" applyFont="1" applyAlignment="1">
      <alignment horizontal="center" vertical="center"/>
    </xf>
    <xf numFmtId="0" fontId="3" fillId="0" borderId="0" xfId="0" applyFont="1"/>
    <xf numFmtId="0" fontId="3" fillId="0" borderId="0" xfId="0" applyFont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164" fontId="4" fillId="0" borderId="5" xfId="0" applyNumberFormat="1" applyFont="1" applyBorder="1" applyAlignment="1">
      <alignment horizontal="center" vertical="center" wrapText="1"/>
    </xf>
    <xf numFmtId="0" fontId="5" fillId="0" borderId="0" xfId="0" applyFont="1"/>
    <xf numFmtId="0" fontId="6" fillId="0" borderId="0" xfId="0" applyFont="1"/>
    <xf numFmtId="164" fontId="4" fillId="0" borderId="1" xfId="0" applyNumberFormat="1" applyFont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Alignment="1">
      <alignment horizontal="justify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7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4" fillId="0" borderId="5" xfId="0" applyFont="1" applyBorder="1" applyAlignment="1">
      <alignment horizontal="left" vertical="top" wrapText="1"/>
    </xf>
    <xf numFmtId="0" fontId="4" fillId="0" borderId="7" xfId="0" applyFont="1" applyBorder="1" applyAlignment="1">
      <alignment horizontal="left" vertical="top" wrapText="1"/>
    </xf>
    <xf numFmtId="0" fontId="4" fillId="0" borderId="6" xfId="0" applyFont="1" applyBorder="1" applyAlignment="1">
      <alignment horizontal="left" vertical="top" wrapText="1"/>
    </xf>
    <xf numFmtId="49" fontId="2" fillId="0" borderId="5" xfId="0" applyNumberFormat="1" applyFont="1" applyBorder="1" applyAlignment="1">
      <alignment horizontal="left" vertical="top" wrapText="1"/>
    </xf>
    <xf numFmtId="49" fontId="4" fillId="0" borderId="7" xfId="0" applyNumberFormat="1" applyFont="1" applyBorder="1" applyAlignment="1">
      <alignment horizontal="left" vertical="top" wrapText="1"/>
    </xf>
    <xf numFmtId="49" fontId="4" fillId="0" borderId="6" xfId="0" applyNumberFormat="1" applyFont="1" applyBorder="1" applyAlignment="1">
      <alignment horizontal="left" vertical="top" wrapText="1"/>
    </xf>
    <xf numFmtId="49" fontId="4" fillId="0" borderId="5" xfId="0" applyNumberFormat="1" applyFont="1" applyBorder="1" applyAlignment="1">
      <alignment horizontal="left" vertical="top" wrapText="1"/>
    </xf>
    <xf numFmtId="0" fontId="1" fillId="0" borderId="0" xfId="0" applyFont="1" applyAlignment="1">
      <alignment horizontal="right" wrapText="1"/>
    </xf>
    <xf numFmtId="0" fontId="1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12"/>
  <sheetViews>
    <sheetView tabSelected="1" view="pageBreakPreview" zoomScale="91" zoomScaleNormal="100" zoomScaleSheetLayoutView="91" workbookViewId="0">
      <selection activeCell="D9" sqref="D9"/>
    </sheetView>
  </sheetViews>
  <sheetFormatPr defaultRowHeight="15"/>
  <cols>
    <col min="1" max="1" width="5.5703125" style="6" customWidth="1"/>
    <col min="2" max="2" width="56.28515625" style="5" customWidth="1"/>
    <col min="3" max="3" width="13.28515625" style="6" customWidth="1"/>
    <col min="4" max="10" width="12.7109375" style="5" customWidth="1"/>
    <col min="11" max="11" width="9.140625" style="5"/>
  </cols>
  <sheetData>
    <row r="1" spans="1:11" ht="18.75">
      <c r="E1" s="36" t="s">
        <v>30</v>
      </c>
      <c r="F1" s="36"/>
      <c r="G1" s="36"/>
      <c r="H1" s="36"/>
      <c r="I1" s="36"/>
      <c r="J1" s="36"/>
    </row>
    <row r="2" spans="1:11" ht="18.75">
      <c r="A2" s="37" t="s">
        <v>29</v>
      </c>
      <c r="B2" s="37"/>
      <c r="C2" s="37"/>
      <c r="D2" s="37"/>
      <c r="E2" s="37"/>
      <c r="F2" s="37"/>
      <c r="G2" s="37"/>
      <c r="H2" s="37"/>
      <c r="I2" s="37"/>
      <c r="J2" s="37"/>
    </row>
    <row r="3" spans="1:11" ht="12" customHeight="1">
      <c r="A3" s="1"/>
    </row>
    <row r="4" spans="1:11" ht="33.6" customHeight="1">
      <c r="A4" s="20" t="s">
        <v>7</v>
      </c>
      <c r="B4" s="20" t="s">
        <v>42</v>
      </c>
      <c r="C4" s="22" t="s">
        <v>43</v>
      </c>
      <c r="D4" s="23" t="s">
        <v>44</v>
      </c>
      <c r="E4" s="24"/>
      <c r="F4" s="24"/>
      <c r="G4" s="24"/>
      <c r="H4" s="24"/>
      <c r="I4" s="24"/>
      <c r="J4" s="25"/>
    </row>
    <row r="5" spans="1:11" ht="18" customHeight="1">
      <c r="A5" s="21"/>
      <c r="B5" s="21"/>
      <c r="C5" s="22"/>
      <c r="D5" s="2">
        <v>2025</v>
      </c>
      <c r="E5" s="2">
        <v>2026</v>
      </c>
      <c r="F5" s="2">
        <v>2027</v>
      </c>
      <c r="G5" s="2">
        <v>2028</v>
      </c>
      <c r="H5" s="2">
        <v>2029</v>
      </c>
      <c r="I5" s="2">
        <v>2030</v>
      </c>
      <c r="J5" s="2" t="s">
        <v>0</v>
      </c>
    </row>
    <row r="6" spans="1:11" ht="15.75">
      <c r="A6" s="10">
        <v>1</v>
      </c>
      <c r="B6" s="10">
        <v>2</v>
      </c>
      <c r="C6" s="10">
        <v>3</v>
      </c>
      <c r="D6" s="10">
        <v>4</v>
      </c>
      <c r="E6" s="10">
        <v>5</v>
      </c>
      <c r="F6" s="10">
        <v>6</v>
      </c>
      <c r="G6" s="10">
        <v>7</v>
      </c>
      <c r="H6" s="10">
        <v>8</v>
      </c>
      <c r="I6" s="10">
        <v>9</v>
      </c>
      <c r="J6" s="10">
        <v>10</v>
      </c>
    </row>
    <row r="7" spans="1:11" s="15" customFormat="1" ht="31.5">
      <c r="A7" s="12">
        <v>1</v>
      </c>
      <c r="B7" s="29" t="s">
        <v>31</v>
      </c>
      <c r="C7" s="12" t="s">
        <v>1</v>
      </c>
      <c r="D7" s="16">
        <f>SUM(D8:D11)</f>
        <v>11906.6</v>
      </c>
      <c r="E7" s="16">
        <f t="shared" ref="E7:H7" si="0">SUM(E8:E11)</f>
        <v>2201.8000000000002</v>
      </c>
      <c r="F7" s="16">
        <f t="shared" si="0"/>
        <v>140</v>
      </c>
      <c r="G7" s="16">
        <f t="shared" si="0"/>
        <v>300</v>
      </c>
      <c r="H7" s="16">
        <f t="shared" si="0"/>
        <v>300</v>
      </c>
      <c r="I7" s="16">
        <f>SUM(I8:I11)</f>
        <v>300</v>
      </c>
      <c r="J7" s="16">
        <f>SUM(J8:J11)</f>
        <v>15148.4</v>
      </c>
      <c r="K7" s="14"/>
    </row>
    <row r="8" spans="1:11" s="15" customFormat="1" ht="15.75">
      <c r="A8" s="12">
        <v>2</v>
      </c>
      <c r="B8" s="30"/>
      <c r="C8" s="12" t="s">
        <v>2</v>
      </c>
      <c r="D8" s="16">
        <f>SUM(D43+D53+D63+D103)</f>
        <v>561.6</v>
      </c>
      <c r="E8" s="16">
        <f t="shared" ref="E8:I8" si="1">E13+E18+E23+E28+E33+E38</f>
        <v>201.8</v>
      </c>
      <c r="F8" s="16">
        <f t="shared" si="1"/>
        <v>140</v>
      </c>
      <c r="G8" s="16">
        <f t="shared" si="1"/>
        <v>300</v>
      </c>
      <c r="H8" s="16">
        <f t="shared" si="1"/>
        <v>300</v>
      </c>
      <c r="I8" s="16">
        <f t="shared" si="1"/>
        <v>300</v>
      </c>
      <c r="J8" s="16">
        <f>SUM(D8:I8)</f>
        <v>1803.4</v>
      </c>
      <c r="K8" s="14"/>
    </row>
    <row r="9" spans="1:11" s="15" customFormat="1" ht="15.75">
      <c r="A9" s="12">
        <v>3</v>
      </c>
      <c r="B9" s="30"/>
      <c r="C9" s="12" t="s">
        <v>3</v>
      </c>
      <c r="D9" s="16">
        <f t="shared" ref="D9:I9" si="2">D14+D19+D24+D29+D34+D39</f>
        <v>0</v>
      </c>
      <c r="E9" s="16">
        <f t="shared" si="2"/>
        <v>0</v>
      </c>
      <c r="F9" s="16">
        <f t="shared" si="2"/>
        <v>0</v>
      </c>
      <c r="G9" s="16">
        <f t="shared" si="2"/>
        <v>0</v>
      </c>
      <c r="H9" s="16">
        <f t="shared" si="2"/>
        <v>0</v>
      </c>
      <c r="I9" s="16">
        <f t="shared" si="2"/>
        <v>0</v>
      </c>
      <c r="J9" s="16">
        <f t="shared" ref="J9:J11" si="3">SUM(D9:I9)</f>
        <v>0</v>
      </c>
      <c r="K9" s="14"/>
    </row>
    <row r="10" spans="1:11" s="15" customFormat="1" ht="15.75">
      <c r="A10" s="12">
        <v>4</v>
      </c>
      <c r="B10" s="30"/>
      <c r="C10" s="12" t="s">
        <v>4</v>
      </c>
      <c r="D10" s="16">
        <f>SUM(D55+D65)</f>
        <v>11345</v>
      </c>
      <c r="E10" s="16">
        <f t="shared" ref="E10:I10" si="4">E15+E20+E25+E30+E35+E40</f>
        <v>2000</v>
      </c>
      <c r="F10" s="16">
        <f t="shared" si="4"/>
        <v>0</v>
      </c>
      <c r="G10" s="16">
        <f t="shared" si="4"/>
        <v>0</v>
      </c>
      <c r="H10" s="16">
        <f t="shared" si="4"/>
        <v>0</v>
      </c>
      <c r="I10" s="16">
        <f t="shared" si="4"/>
        <v>0</v>
      </c>
      <c r="J10" s="16">
        <f t="shared" si="3"/>
        <v>13345</v>
      </c>
      <c r="K10" s="14"/>
    </row>
    <row r="11" spans="1:11" s="15" customFormat="1" ht="15.75">
      <c r="A11" s="12">
        <v>5</v>
      </c>
      <c r="B11" s="31"/>
      <c r="C11" s="12" t="s">
        <v>5</v>
      </c>
      <c r="D11" s="16">
        <f t="shared" ref="D11:I11" si="5">D16+D21+D26+D31+D36+D41</f>
        <v>0</v>
      </c>
      <c r="E11" s="16">
        <f t="shared" si="5"/>
        <v>0</v>
      </c>
      <c r="F11" s="16">
        <f t="shared" si="5"/>
        <v>0</v>
      </c>
      <c r="G11" s="16">
        <f t="shared" si="5"/>
        <v>0</v>
      </c>
      <c r="H11" s="16">
        <f t="shared" si="5"/>
        <v>0</v>
      </c>
      <c r="I11" s="16">
        <f t="shared" si="5"/>
        <v>0</v>
      </c>
      <c r="J11" s="16">
        <f t="shared" si="3"/>
        <v>0</v>
      </c>
      <c r="K11" s="14"/>
    </row>
    <row r="12" spans="1:11" ht="31.15" customHeight="1">
      <c r="A12" s="2">
        <v>1</v>
      </c>
      <c r="B12" s="26" t="s">
        <v>74</v>
      </c>
      <c r="C12" s="2" t="s">
        <v>1</v>
      </c>
      <c r="D12" s="7">
        <f>SUM(D13:D16)</f>
        <v>160</v>
      </c>
      <c r="E12" s="7">
        <f t="shared" ref="E12" si="6">SUM(E13:E16)</f>
        <v>140</v>
      </c>
      <c r="F12" s="7">
        <f t="shared" ref="F12" si="7">SUM(F13:F16)</f>
        <v>140</v>
      </c>
      <c r="G12" s="7">
        <f t="shared" ref="G12" si="8">SUM(G13:G16)</f>
        <v>300</v>
      </c>
      <c r="H12" s="7">
        <f t="shared" ref="H12" si="9">SUM(H13:H16)</f>
        <v>300</v>
      </c>
      <c r="I12" s="7">
        <f t="shared" ref="I12" si="10">SUM(I13:I16)</f>
        <v>300</v>
      </c>
      <c r="J12" s="7">
        <f t="shared" ref="J12" si="11">SUM(J13:J16)</f>
        <v>1340</v>
      </c>
    </row>
    <row r="13" spans="1:11" ht="15.75">
      <c r="A13" s="2">
        <v>2</v>
      </c>
      <c r="B13" s="27"/>
      <c r="C13" s="2" t="s">
        <v>2</v>
      </c>
      <c r="D13" s="7">
        <f>D43+D103</f>
        <v>160</v>
      </c>
      <c r="E13" s="7">
        <f t="shared" ref="E13:I13" si="12">E43+E103</f>
        <v>140</v>
      </c>
      <c r="F13" s="7">
        <f t="shared" si="12"/>
        <v>140</v>
      </c>
      <c r="G13" s="7">
        <f t="shared" si="12"/>
        <v>300</v>
      </c>
      <c r="H13" s="7">
        <f t="shared" si="12"/>
        <v>300</v>
      </c>
      <c r="I13" s="7">
        <f t="shared" si="12"/>
        <v>300</v>
      </c>
      <c r="J13" s="7">
        <f>SUM(D13:I13)</f>
        <v>1340</v>
      </c>
    </row>
    <row r="14" spans="1:11" ht="15.75">
      <c r="A14" s="2">
        <v>3</v>
      </c>
      <c r="B14" s="27"/>
      <c r="C14" s="2" t="s">
        <v>3</v>
      </c>
      <c r="D14" s="7">
        <f t="shared" ref="D14:I14" si="13">D44+D104</f>
        <v>0</v>
      </c>
      <c r="E14" s="7">
        <f t="shared" si="13"/>
        <v>0</v>
      </c>
      <c r="F14" s="7">
        <f t="shared" si="13"/>
        <v>0</v>
      </c>
      <c r="G14" s="7">
        <f t="shared" si="13"/>
        <v>0</v>
      </c>
      <c r="H14" s="7">
        <f t="shared" si="13"/>
        <v>0</v>
      </c>
      <c r="I14" s="7">
        <f t="shared" si="13"/>
        <v>0</v>
      </c>
      <c r="J14" s="7">
        <f t="shared" ref="J14:J16" si="14">SUM(D14:I14)</f>
        <v>0</v>
      </c>
    </row>
    <row r="15" spans="1:11" ht="15.75">
      <c r="A15" s="2">
        <v>4</v>
      </c>
      <c r="B15" s="27"/>
      <c r="C15" s="2" t="s">
        <v>4</v>
      </c>
      <c r="D15" s="7">
        <f t="shared" ref="D15:I15" si="15">D45+D105</f>
        <v>0</v>
      </c>
      <c r="E15" s="7">
        <f t="shared" si="15"/>
        <v>0</v>
      </c>
      <c r="F15" s="7">
        <f t="shared" si="15"/>
        <v>0</v>
      </c>
      <c r="G15" s="7">
        <f t="shared" si="15"/>
        <v>0</v>
      </c>
      <c r="H15" s="7">
        <f t="shared" si="15"/>
        <v>0</v>
      </c>
      <c r="I15" s="7">
        <f t="shared" si="15"/>
        <v>0</v>
      </c>
      <c r="J15" s="7">
        <f t="shared" si="14"/>
        <v>0</v>
      </c>
    </row>
    <row r="16" spans="1:11" ht="15.75">
      <c r="A16" s="2">
        <v>5</v>
      </c>
      <c r="B16" s="28"/>
      <c r="C16" s="2" t="s">
        <v>5</v>
      </c>
      <c r="D16" s="7">
        <f t="shared" ref="D16:I16" si="16">D46+D106</f>
        <v>0</v>
      </c>
      <c r="E16" s="7">
        <f t="shared" si="16"/>
        <v>0</v>
      </c>
      <c r="F16" s="7">
        <f t="shared" si="16"/>
        <v>0</v>
      </c>
      <c r="G16" s="7">
        <f t="shared" si="16"/>
        <v>0</v>
      </c>
      <c r="H16" s="7">
        <f t="shared" si="16"/>
        <v>0</v>
      </c>
      <c r="I16" s="7">
        <f t="shared" si="16"/>
        <v>0</v>
      </c>
      <c r="J16" s="7">
        <f t="shared" si="14"/>
        <v>0</v>
      </c>
    </row>
    <row r="17" spans="1:10" ht="31.5">
      <c r="A17" s="2">
        <v>1</v>
      </c>
      <c r="B17" s="26" t="s">
        <v>32</v>
      </c>
      <c r="C17" s="2" t="s">
        <v>1</v>
      </c>
      <c r="D17" s="7">
        <f>SUM(D18:D21)</f>
        <v>1133</v>
      </c>
      <c r="E17" s="7">
        <f t="shared" ref="E17" si="17">SUM(E18:E21)</f>
        <v>1030.8</v>
      </c>
      <c r="F17" s="7">
        <f t="shared" ref="F17" si="18">SUM(F18:F21)</f>
        <v>0</v>
      </c>
      <c r="G17" s="7">
        <f t="shared" ref="G17" si="19">SUM(G18:G21)</f>
        <v>0</v>
      </c>
      <c r="H17" s="7">
        <f t="shared" ref="H17" si="20">SUM(H18:H21)</f>
        <v>0</v>
      </c>
      <c r="I17" s="7">
        <f t="shared" ref="I17" si="21">SUM(I18:I21)</f>
        <v>0</v>
      </c>
      <c r="J17" s="7">
        <f t="shared" ref="J17" si="22">SUM(J18:J21)</f>
        <v>2163.8000000000002</v>
      </c>
    </row>
    <row r="18" spans="1:10" ht="15.75">
      <c r="A18" s="2">
        <v>2</v>
      </c>
      <c r="B18" s="27"/>
      <c r="C18" s="2" t="s">
        <v>2</v>
      </c>
      <c r="D18" s="7">
        <f>D78</f>
        <v>34</v>
      </c>
      <c r="E18" s="7">
        <f t="shared" ref="E18:I18" si="23">E78</f>
        <v>30.8</v>
      </c>
      <c r="F18" s="7">
        <f t="shared" si="23"/>
        <v>0</v>
      </c>
      <c r="G18" s="7">
        <f t="shared" si="23"/>
        <v>0</v>
      </c>
      <c r="H18" s="7">
        <f t="shared" si="23"/>
        <v>0</v>
      </c>
      <c r="I18" s="7">
        <f t="shared" si="23"/>
        <v>0</v>
      </c>
      <c r="J18" s="7">
        <f>SUM(D18:I18)</f>
        <v>64.8</v>
      </c>
    </row>
    <row r="19" spans="1:10" ht="15.75">
      <c r="A19" s="2">
        <v>3</v>
      </c>
      <c r="B19" s="27"/>
      <c r="C19" s="2" t="s">
        <v>3</v>
      </c>
      <c r="D19" s="7">
        <f t="shared" ref="D19:I19" si="24">D79</f>
        <v>0</v>
      </c>
      <c r="E19" s="7">
        <f t="shared" si="24"/>
        <v>0</v>
      </c>
      <c r="F19" s="7">
        <f t="shared" si="24"/>
        <v>0</v>
      </c>
      <c r="G19" s="7">
        <f t="shared" si="24"/>
        <v>0</v>
      </c>
      <c r="H19" s="7">
        <f t="shared" si="24"/>
        <v>0</v>
      </c>
      <c r="I19" s="7">
        <f t="shared" si="24"/>
        <v>0</v>
      </c>
      <c r="J19" s="7">
        <f t="shared" ref="J19:J21" si="25">SUM(D19:I19)</f>
        <v>0</v>
      </c>
    </row>
    <row r="20" spans="1:10" ht="15.75">
      <c r="A20" s="2">
        <v>4</v>
      </c>
      <c r="B20" s="27"/>
      <c r="C20" s="2" t="s">
        <v>4</v>
      </c>
      <c r="D20" s="7">
        <f>D80</f>
        <v>1099</v>
      </c>
      <c r="E20" s="7">
        <f t="shared" ref="E20:I20" si="26">E80</f>
        <v>1000</v>
      </c>
      <c r="F20" s="7">
        <f t="shared" si="26"/>
        <v>0</v>
      </c>
      <c r="G20" s="7">
        <f t="shared" si="26"/>
        <v>0</v>
      </c>
      <c r="H20" s="7">
        <f t="shared" si="26"/>
        <v>0</v>
      </c>
      <c r="I20" s="7">
        <f t="shared" si="26"/>
        <v>0</v>
      </c>
      <c r="J20" s="7">
        <f t="shared" si="25"/>
        <v>2099</v>
      </c>
    </row>
    <row r="21" spans="1:10" ht="15.75">
      <c r="A21" s="2">
        <v>5</v>
      </c>
      <c r="B21" s="28"/>
      <c r="C21" s="2" t="s">
        <v>5</v>
      </c>
      <c r="D21" s="7">
        <f t="shared" ref="D21:I21" si="27">D81</f>
        <v>0</v>
      </c>
      <c r="E21" s="7">
        <f t="shared" si="27"/>
        <v>0</v>
      </c>
      <c r="F21" s="7">
        <f t="shared" si="27"/>
        <v>0</v>
      </c>
      <c r="G21" s="7">
        <f t="shared" si="27"/>
        <v>0</v>
      </c>
      <c r="H21" s="7">
        <f t="shared" si="27"/>
        <v>0</v>
      </c>
      <c r="I21" s="7">
        <f t="shared" si="27"/>
        <v>0</v>
      </c>
      <c r="J21" s="7">
        <f t="shared" si="25"/>
        <v>0</v>
      </c>
    </row>
    <row r="22" spans="1:10" ht="31.5">
      <c r="A22" s="2">
        <v>1</v>
      </c>
      <c r="B22" s="26" t="s">
        <v>33</v>
      </c>
      <c r="C22" s="2" t="s">
        <v>1</v>
      </c>
      <c r="D22" s="7">
        <f>SUM(D23:D26)</f>
        <v>8627.7999999999993</v>
      </c>
      <c r="E22" s="7">
        <f t="shared" ref="E22" si="28">SUM(E23:E26)</f>
        <v>515.5</v>
      </c>
      <c r="F22" s="7">
        <f t="shared" ref="F22" si="29">SUM(F23:F26)</f>
        <v>0</v>
      </c>
      <c r="G22" s="7">
        <f t="shared" ref="G22" si="30">SUM(G23:G26)</f>
        <v>0</v>
      </c>
      <c r="H22" s="7">
        <f t="shared" ref="H22" si="31">SUM(H23:H26)</f>
        <v>0</v>
      </c>
      <c r="I22" s="7">
        <f t="shared" ref="I22" si="32">SUM(I23:I26)</f>
        <v>0</v>
      </c>
      <c r="J22" s="7">
        <f t="shared" ref="J22" si="33">SUM(J23:J26)</f>
        <v>9143.2999999999993</v>
      </c>
    </row>
    <row r="23" spans="1:10" ht="15.75">
      <c r="A23" s="2">
        <v>2</v>
      </c>
      <c r="B23" s="27"/>
      <c r="C23" s="2" t="s">
        <v>2</v>
      </c>
      <c r="D23" s="7">
        <f>D58+D83</f>
        <v>258.8</v>
      </c>
      <c r="E23" s="7">
        <f t="shared" ref="E23:I23" si="34">E58+E83</f>
        <v>15.5</v>
      </c>
      <c r="F23" s="7">
        <f t="shared" si="34"/>
        <v>0</v>
      </c>
      <c r="G23" s="7">
        <f t="shared" si="34"/>
        <v>0</v>
      </c>
      <c r="H23" s="7">
        <f t="shared" si="34"/>
        <v>0</v>
      </c>
      <c r="I23" s="7">
        <f t="shared" si="34"/>
        <v>0</v>
      </c>
      <c r="J23" s="7">
        <f>SUM(D23:I23)</f>
        <v>274.3</v>
      </c>
    </row>
    <row r="24" spans="1:10" ht="15.75">
      <c r="A24" s="2">
        <v>3</v>
      </c>
      <c r="B24" s="27"/>
      <c r="C24" s="2" t="s">
        <v>3</v>
      </c>
      <c r="D24" s="7">
        <f t="shared" ref="D24:I24" si="35">D59+D84</f>
        <v>0</v>
      </c>
      <c r="E24" s="7">
        <f t="shared" si="35"/>
        <v>0</v>
      </c>
      <c r="F24" s="7">
        <f t="shared" si="35"/>
        <v>0</v>
      </c>
      <c r="G24" s="7">
        <f t="shared" si="35"/>
        <v>0</v>
      </c>
      <c r="H24" s="7">
        <f t="shared" si="35"/>
        <v>0</v>
      </c>
      <c r="I24" s="7">
        <f t="shared" si="35"/>
        <v>0</v>
      </c>
      <c r="J24" s="7">
        <f t="shared" ref="J24:J26" si="36">SUM(D24:I24)</f>
        <v>0</v>
      </c>
    </row>
    <row r="25" spans="1:10" ht="15.75">
      <c r="A25" s="2">
        <v>4</v>
      </c>
      <c r="B25" s="27"/>
      <c r="C25" s="2" t="s">
        <v>4</v>
      </c>
      <c r="D25" s="7">
        <f t="shared" ref="D25:I25" si="37">D60+D85</f>
        <v>8369</v>
      </c>
      <c r="E25" s="7">
        <f t="shared" si="37"/>
        <v>500</v>
      </c>
      <c r="F25" s="7">
        <f t="shared" si="37"/>
        <v>0</v>
      </c>
      <c r="G25" s="7">
        <f t="shared" si="37"/>
        <v>0</v>
      </c>
      <c r="H25" s="7">
        <f t="shared" si="37"/>
        <v>0</v>
      </c>
      <c r="I25" s="7">
        <f t="shared" si="37"/>
        <v>0</v>
      </c>
      <c r="J25" s="7">
        <f t="shared" si="36"/>
        <v>8869</v>
      </c>
    </row>
    <row r="26" spans="1:10" ht="15.75">
      <c r="A26" s="2">
        <v>5</v>
      </c>
      <c r="B26" s="28"/>
      <c r="C26" s="2" t="s">
        <v>5</v>
      </c>
      <c r="D26" s="7">
        <f t="shared" ref="D26:I26" si="38">D61+D86</f>
        <v>0</v>
      </c>
      <c r="E26" s="7">
        <f t="shared" si="38"/>
        <v>0</v>
      </c>
      <c r="F26" s="7">
        <f t="shared" si="38"/>
        <v>0</v>
      </c>
      <c r="G26" s="7">
        <f t="shared" si="38"/>
        <v>0</v>
      </c>
      <c r="H26" s="7">
        <f t="shared" si="38"/>
        <v>0</v>
      </c>
      <c r="I26" s="7">
        <f t="shared" si="38"/>
        <v>0</v>
      </c>
      <c r="J26" s="7">
        <f t="shared" si="36"/>
        <v>0</v>
      </c>
    </row>
    <row r="27" spans="1:10" ht="31.5">
      <c r="A27" s="10">
        <v>1</v>
      </c>
      <c r="B27" s="26" t="s">
        <v>34</v>
      </c>
      <c r="C27" s="10" t="s">
        <v>1</v>
      </c>
      <c r="D27" s="7">
        <f>SUM(D28:D31)</f>
        <v>120.6</v>
      </c>
      <c r="E27" s="7">
        <f t="shared" ref="E27:J27" si="39">SUM(E28:E31)</f>
        <v>0</v>
      </c>
      <c r="F27" s="7">
        <f t="shared" si="39"/>
        <v>0</v>
      </c>
      <c r="G27" s="7">
        <f t="shared" si="39"/>
        <v>0</v>
      </c>
      <c r="H27" s="7">
        <f t="shared" si="39"/>
        <v>0</v>
      </c>
      <c r="I27" s="7">
        <f t="shared" si="39"/>
        <v>0</v>
      </c>
      <c r="J27" s="7">
        <f t="shared" si="39"/>
        <v>120.6</v>
      </c>
    </row>
    <row r="28" spans="1:10" ht="15.75">
      <c r="A28" s="10">
        <v>2</v>
      </c>
      <c r="B28" s="27"/>
      <c r="C28" s="10" t="s">
        <v>2</v>
      </c>
      <c r="D28" s="7">
        <f>D88</f>
        <v>3.6</v>
      </c>
      <c r="E28" s="7">
        <f t="shared" ref="E28:I28" si="40">E88</f>
        <v>0</v>
      </c>
      <c r="F28" s="7">
        <f t="shared" si="40"/>
        <v>0</v>
      </c>
      <c r="G28" s="7">
        <f t="shared" si="40"/>
        <v>0</v>
      </c>
      <c r="H28" s="7">
        <f t="shared" si="40"/>
        <v>0</v>
      </c>
      <c r="I28" s="7">
        <f t="shared" si="40"/>
        <v>0</v>
      </c>
      <c r="J28" s="7">
        <f>SUM(D28:I28)</f>
        <v>3.6</v>
      </c>
    </row>
    <row r="29" spans="1:10" ht="15.75">
      <c r="A29" s="10">
        <v>3</v>
      </c>
      <c r="B29" s="27"/>
      <c r="C29" s="10" t="s">
        <v>3</v>
      </c>
      <c r="D29" s="7">
        <f t="shared" ref="D29:I29" si="41">D89</f>
        <v>0</v>
      </c>
      <c r="E29" s="7">
        <f t="shared" si="41"/>
        <v>0</v>
      </c>
      <c r="F29" s="7">
        <f t="shared" si="41"/>
        <v>0</v>
      </c>
      <c r="G29" s="7">
        <f t="shared" si="41"/>
        <v>0</v>
      </c>
      <c r="H29" s="7">
        <f t="shared" si="41"/>
        <v>0</v>
      </c>
      <c r="I29" s="7">
        <f t="shared" si="41"/>
        <v>0</v>
      </c>
      <c r="J29" s="7">
        <f t="shared" ref="J29:J31" si="42">SUM(D29:I29)</f>
        <v>0</v>
      </c>
    </row>
    <row r="30" spans="1:10" ht="15.75">
      <c r="A30" s="10">
        <v>4</v>
      </c>
      <c r="B30" s="27"/>
      <c r="C30" s="10" t="s">
        <v>4</v>
      </c>
      <c r="D30" s="7">
        <f t="shared" ref="D30:I30" si="43">D90</f>
        <v>117</v>
      </c>
      <c r="E30" s="7">
        <f t="shared" si="43"/>
        <v>0</v>
      </c>
      <c r="F30" s="7">
        <f t="shared" si="43"/>
        <v>0</v>
      </c>
      <c r="G30" s="7">
        <f t="shared" si="43"/>
        <v>0</v>
      </c>
      <c r="H30" s="7">
        <f t="shared" si="43"/>
        <v>0</v>
      </c>
      <c r="I30" s="7">
        <f t="shared" si="43"/>
        <v>0</v>
      </c>
      <c r="J30" s="7">
        <f t="shared" si="42"/>
        <v>117</v>
      </c>
    </row>
    <row r="31" spans="1:10" ht="15.75">
      <c r="A31" s="10">
        <v>5</v>
      </c>
      <c r="B31" s="28"/>
      <c r="C31" s="10" t="s">
        <v>5</v>
      </c>
      <c r="D31" s="7">
        <f t="shared" ref="D31:I31" si="44">D91</f>
        <v>0</v>
      </c>
      <c r="E31" s="7">
        <f t="shared" si="44"/>
        <v>0</v>
      </c>
      <c r="F31" s="7">
        <f t="shared" si="44"/>
        <v>0</v>
      </c>
      <c r="G31" s="7">
        <f t="shared" si="44"/>
        <v>0</v>
      </c>
      <c r="H31" s="7">
        <f t="shared" si="44"/>
        <v>0</v>
      </c>
      <c r="I31" s="7">
        <f t="shared" si="44"/>
        <v>0</v>
      </c>
      <c r="J31" s="7">
        <f t="shared" si="42"/>
        <v>0</v>
      </c>
    </row>
    <row r="32" spans="1:10" ht="31.5">
      <c r="A32" s="10">
        <v>1</v>
      </c>
      <c r="B32" s="26" t="s">
        <v>35</v>
      </c>
      <c r="C32" s="10" t="s">
        <v>1</v>
      </c>
      <c r="D32" s="7">
        <f>SUM(D33:D36)</f>
        <v>197.4</v>
      </c>
      <c r="E32" s="7">
        <f t="shared" ref="E32:J32" si="45">SUM(E33:E36)</f>
        <v>0</v>
      </c>
      <c r="F32" s="7">
        <f t="shared" si="45"/>
        <v>0</v>
      </c>
      <c r="G32" s="7">
        <f t="shared" si="45"/>
        <v>0</v>
      </c>
      <c r="H32" s="7">
        <f t="shared" si="45"/>
        <v>0</v>
      </c>
      <c r="I32" s="7">
        <f t="shared" si="45"/>
        <v>0</v>
      </c>
      <c r="J32" s="7">
        <f t="shared" si="45"/>
        <v>197.4</v>
      </c>
    </row>
    <row r="33" spans="1:11" ht="15.75">
      <c r="A33" s="10">
        <v>2</v>
      </c>
      <c r="B33" s="27"/>
      <c r="C33" s="10" t="s">
        <v>2</v>
      </c>
      <c r="D33" s="7">
        <f>D93</f>
        <v>5.9</v>
      </c>
      <c r="E33" s="7">
        <f t="shared" ref="E33:I33" si="46">E93</f>
        <v>0</v>
      </c>
      <c r="F33" s="7">
        <f t="shared" si="46"/>
        <v>0</v>
      </c>
      <c r="G33" s="7">
        <f t="shared" si="46"/>
        <v>0</v>
      </c>
      <c r="H33" s="7">
        <f t="shared" si="46"/>
        <v>0</v>
      </c>
      <c r="I33" s="7">
        <f t="shared" si="46"/>
        <v>0</v>
      </c>
      <c r="J33" s="7">
        <f>SUM(D33:I33)</f>
        <v>5.9</v>
      </c>
    </row>
    <row r="34" spans="1:11" ht="15.75">
      <c r="A34" s="10">
        <v>3</v>
      </c>
      <c r="B34" s="27"/>
      <c r="C34" s="10" t="s">
        <v>3</v>
      </c>
      <c r="D34" s="7">
        <f t="shared" ref="D34:I34" si="47">D94</f>
        <v>0</v>
      </c>
      <c r="E34" s="7">
        <f t="shared" si="47"/>
        <v>0</v>
      </c>
      <c r="F34" s="7">
        <f t="shared" si="47"/>
        <v>0</v>
      </c>
      <c r="G34" s="7">
        <f t="shared" si="47"/>
        <v>0</v>
      </c>
      <c r="H34" s="7">
        <f t="shared" si="47"/>
        <v>0</v>
      </c>
      <c r="I34" s="7">
        <f t="shared" si="47"/>
        <v>0</v>
      </c>
      <c r="J34" s="7">
        <f t="shared" ref="J34:J36" si="48">SUM(D34:I34)</f>
        <v>0</v>
      </c>
    </row>
    <row r="35" spans="1:11" ht="15.75">
      <c r="A35" s="10">
        <v>4</v>
      </c>
      <c r="B35" s="27"/>
      <c r="C35" s="10" t="s">
        <v>4</v>
      </c>
      <c r="D35" s="7">
        <f t="shared" ref="D35:I35" si="49">D95</f>
        <v>191.5</v>
      </c>
      <c r="E35" s="7">
        <f t="shared" si="49"/>
        <v>0</v>
      </c>
      <c r="F35" s="7">
        <f t="shared" si="49"/>
        <v>0</v>
      </c>
      <c r="G35" s="7">
        <f t="shared" si="49"/>
        <v>0</v>
      </c>
      <c r="H35" s="7">
        <f t="shared" si="49"/>
        <v>0</v>
      </c>
      <c r="I35" s="7">
        <f t="shared" si="49"/>
        <v>0</v>
      </c>
      <c r="J35" s="7">
        <f t="shared" si="48"/>
        <v>191.5</v>
      </c>
    </row>
    <row r="36" spans="1:11" ht="15.75">
      <c r="A36" s="10">
        <v>5</v>
      </c>
      <c r="B36" s="28"/>
      <c r="C36" s="10" t="s">
        <v>5</v>
      </c>
      <c r="D36" s="7">
        <f t="shared" ref="D36:I36" si="50">D96</f>
        <v>0</v>
      </c>
      <c r="E36" s="7">
        <f t="shared" si="50"/>
        <v>0</v>
      </c>
      <c r="F36" s="7">
        <f t="shared" si="50"/>
        <v>0</v>
      </c>
      <c r="G36" s="7">
        <f t="shared" si="50"/>
        <v>0</v>
      </c>
      <c r="H36" s="7">
        <f t="shared" si="50"/>
        <v>0</v>
      </c>
      <c r="I36" s="7">
        <f t="shared" si="50"/>
        <v>0</v>
      </c>
      <c r="J36" s="7">
        <f t="shared" si="48"/>
        <v>0</v>
      </c>
    </row>
    <row r="37" spans="1:11" ht="31.5">
      <c r="A37" s="10">
        <v>1</v>
      </c>
      <c r="B37" s="26" t="s">
        <v>36</v>
      </c>
      <c r="C37" s="10" t="s">
        <v>1</v>
      </c>
      <c r="D37" s="7">
        <f>SUM(D38:D41)</f>
        <v>642.79999999999995</v>
      </c>
      <c r="E37" s="7">
        <f t="shared" ref="E37:J37" si="51">SUM(E38:E41)</f>
        <v>515.5</v>
      </c>
      <c r="F37" s="7">
        <f t="shared" si="51"/>
        <v>0</v>
      </c>
      <c r="G37" s="7">
        <f t="shared" si="51"/>
        <v>0</v>
      </c>
      <c r="H37" s="7">
        <f t="shared" si="51"/>
        <v>0</v>
      </c>
      <c r="I37" s="7">
        <f t="shared" si="51"/>
        <v>0</v>
      </c>
      <c r="J37" s="7">
        <f t="shared" si="51"/>
        <v>1158.3</v>
      </c>
    </row>
    <row r="38" spans="1:11" ht="15.75">
      <c r="A38" s="10">
        <v>2</v>
      </c>
      <c r="B38" s="27"/>
      <c r="C38" s="10" t="s">
        <v>2</v>
      </c>
      <c r="D38" s="7">
        <f>D98</f>
        <v>19.3</v>
      </c>
      <c r="E38" s="7">
        <f t="shared" ref="E38:I38" si="52">E98</f>
        <v>15.5</v>
      </c>
      <c r="F38" s="7">
        <f t="shared" si="52"/>
        <v>0</v>
      </c>
      <c r="G38" s="7">
        <f t="shared" si="52"/>
        <v>0</v>
      </c>
      <c r="H38" s="7">
        <f t="shared" si="52"/>
        <v>0</v>
      </c>
      <c r="I38" s="7">
        <f t="shared" si="52"/>
        <v>0</v>
      </c>
      <c r="J38" s="7">
        <f>SUM(D38:I38)</f>
        <v>34.799999999999997</v>
      </c>
    </row>
    <row r="39" spans="1:11" ht="15.75">
      <c r="A39" s="10">
        <v>3</v>
      </c>
      <c r="B39" s="27"/>
      <c r="C39" s="10" t="s">
        <v>3</v>
      </c>
      <c r="D39" s="7">
        <f t="shared" ref="D39:I39" si="53">D99</f>
        <v>0</v>
      </c>
      <c r="E39" s="7">
        <f t="shared" si="53"/>
        <v>0</v>
      </c>
      <c r="F39" s="7">
        <f t="shared" si="53"/>
        <v>0</v>
      </c>
      <c r="G39" s="7">
        <f t="shared" si="53"/>
        <v>0</v>
      </c>
      <c r="H39" s="7">
        <f t="shared" si="53"/>
        <v>0</v>
      </c>
      <c r="I39" s="7">
        <f t="shared" si="53"/>
        <v>0</v>
      </c>
      <c r="J39" s="7">
        <f t="shared" ref="J39:J41" si="54">SUM(D39:I39)</f>
        <v>0</v>
      </c>
    </row>
    <row r="40" spans="1:11" ht="15.75">
      <c r="A40" s="10">
        <v>4</v>
      </c>
      <c r="B40" s="27"/>
      <c r="C40" s="10" t="s">
        <v>4</v>
      </c>
      <c r="D40" s="7">
        <f t="shared" ref="D40:I40" si="55">D100</f>
        <v>623.5</v>
      </c>
      <c r="E40" s="7">
        <f t="shared" si="55"/>
        <v>500</v>
      </c>
      <c r="F40" s="7">
        <f t="shared" si="55"/>
        <v>0</v>
      </c>
      <c r="G40" s="7">
        <f t="shared" si="55"/>
        <v>0</v>
      </c>
      <c r="H40" s="7">
        <f t="shared" si="55"/>
        <v>0</v>
      </c>
      <c r="I40" s="7">
        <f t="shared" si="55"/>
        <v>0</v>
      </c>
      <c r="J40" s="7">
        <f t="shared" si="54"/>
        <v>1123.5</v>
      </c>
    </row>
    <row r="41" spans="1:11" ht="15.75">
      <c r="A41" s="10">
        <v>5</v>
      </c>
      <c r="B41" s="28"/>
      <c r="C41" s="10" t="s">
        <v>5</v>
      </c>
      <c r="D41" s="7">
        <f t="shared" ref="D41:I41" si="56">D101</f>
        <v>0</v>
      </c>
      <c r="E41" s="7">
        <f t="shared" si="56"/>
        <v>0</v>
      </c>
      <c r="F41" s="7">
        <f t="shared" si="56"/>
        <v>0</v>
      </c>
      <c r="G41" s="7">
        <f t="shared" si="56"/>
        <v>0</v>
      </c>
      <c r="H41" s="7">
        <f t="shared" si="56"/>
        <v>0</v>
      </c>
      <c r="I41" s="7">
        <f t="shared" si="56"/>
        <v>0</v>
      </c>
      <c r="J41" s="7">
        <f t="shared" si="54"/>
        <v>0</v>
      </c>
    </row>
    <row r="42" spans="1:11" s="15" customFormat="1" ht="31.5">
      <c r="A42" s="12">
        <v>1</v>
      </c>
      <c r="B42" s="29" t="s">
        <v>37</v>
      </c>
      <c r="C42" s="12" t="s">
        <v>1</v>
      </c>
      <c r="D42" s="13">
        <f>SUM(D43:D46)</f>
        <v>100</v>
      </c>
      <c r="E42" s="13">
        <f t="shared" ref="E42:J42" si="57">SUM(E43:E46)</f>
        <v>80</v>
      </c>
      <c r="F42" s="13">
        <f t="shared" si="57"/>
        <v>80</v>
      </c>
      <c r="G42" s="13">
        <f t="shared" si="57"/>
        <v>100</v>
      </c>
      <c r="H42" s="13">
        <f t="shared" si="57"/>
        <v>100</v>
      </c>
      <c r="I42" s="13">
        <f t="shared" si="57"/>
        <v>100</v>
      </c>
      <c r="J42" s="13">
        <f t="shared" si="57"/>
        <v>560</v>
      </c>
      <c r="K42" s="14"/>
    </row>
    <row r="43" spans="1:11" s="15" customFormat="1" ht="15.75">
      <c r="A43" s="12">
        <v>2</v>
      </c>
      <c r="B43" s="30"/>
      <c r="C43" s="12" t="s">
        <v>2</v>
      </c>
      <c r="D43" s="16">
        <f>D48</f>
        <v>100</v>
      </c>
      <c r="E43" s="16">
        <f t="shared" ref="E43:I43" si="58">E48</f>
        <v>80</v>
      </c>
      <c r="F43" s="16">
        <f t="shared" si="58"/>
        <v>80</v>
      </c>
      <c r="G43" s="16">
        <f t="shared" si="58"/>
        <v>100</v>
      </c>
      <c r="H43" s="16">
        <f t="shared" si="58"/>
        <v>100</v>
      </c>
      <c r="I43" s="16">
        <f t="shared" si="58"/>
        <v>100</v>
      </c>
      <c r="J43" s="16">
        <f>SUM(D43:I43)</f>
        <v>560</v>
      </c>
      <c r="K43" s="14"/>
    </row>
    <row r="44" spans="1:11" s="15" customFormat="1" ht="15.75">
      <c r="A44" s="12">
        <v>3</v>
      </c>
      <c r="B44" s="30"/>
      <c r="C44" s="12" t="s">
        <v>3</v>
      </c>
      <c r="D44" s="16">
        <f t="shared" ref="D44:I44" si="59">D49</f>
        <v>0</v>
      </c>
      <c r="E44" s="16">
        <f t="shared" si="59"/>
        <v>0</v>
      </c>
      <c r="F44" s="16">
        <f t="shared" si="59"/>
        <v>0</v>
      </c>
      <c r="G44" s="16">
        <f t="shared" si="59"/>
        <v>0</v>
      </c>
      <c r="H44" s="16">
        <f t="shared" si="59"/>
        <v>0</v>
      </c>
      <c r="I44" s="16">
        <f t="shared" si="59"/>
        <v>0</v>
      </c>
      <c r="J44" s="16">
        <f t="shared" ref="J44:J46" si="60">SUM(D44:I44)</f>
        <v>0</v>
      </c>
      <c r="K44" s="14"/>
    </row>
    <row r="45" spans="1:11" s="15" customFormat="1" ht="15.75">
      <c r="A45" s="12">
        <v>4</v>
      </c>
      <c r="B45" s="30"/>
      <c r="C45" s="12" t="s">
        <v>4</v>
      </c>
      <c r="D45" s="16">
        <f t="shared" ref="D45:I45" si="61">D50</f>
        <v>0</v>
      </c>
      <c r="E45" s="16">
        <f t="shared" si="61"/>
        <v>0</v>
      </c>
      <c r="F45" s="16">
        <f t="shared" si="61"/>
        <v>0</v>
      </c>
      <c r="G45" s="16">
        <f t="shared" si="61"/>
        <v>0</v>
      </c>
      <c r="H45" s="16">
        <f t="shared" si="61"/>
        <v>0</v>
      </c>
      <c r="I45" s="16">
        <f t="shared" si="61"/>
        <v>0</v>
      </c>
      <c r="J45" s="16">
        <f t="shared" si="60"/>
        <v>0</v>
      </c>
      <c r="K45" s="14"/>
    </row>
    <row r="46" spans="1:11" s="15" customFormat="1" ht="15.75">
      <c r="A46" s="12">
        <v>5</v>
      </c>
      <c r="B46" s="31"/>
      <c r="C46" s="12" t="s">
        <v>5</v>
      </c>
      <c r="D46" s="16">
        <f t="shared" ref="D46:I46" si="62">D51</f>
        <v>0</v>
      </c>
      <c r="E46" s="16">
        <f t="shared" si="62"/>
        <v>0</v>
      </c>
      <c r="F46" s="16">
        <f t="shared" si="62"/>
        <v>0</v>
      </c>
      <c r="G46" s="16">
        <f t="shared" si="62"/>
        <v>0</v>
      </c>
      <c r="H46" s="16">
        <f t="shared" si="62"/>
        <v>0</v>
      </c>
      <c r="I46" s="16">
        <f t="shared" si="62"/>
        <v>0</v>
      </c>
      <c r="J46" s="16">
        <f t="shared" si="60"/>
        <v>0</v>
      </c>
      <c r="K46" s="14"/>
    </row>
    <row r="47" spans="1:11" ht="46.9" customHeight="1">
      <c r="A47" s="2">
        <v>1</v>
      </c>
      <c r="B47" s="26" t="s">
        <v>45</v>
      </c>
      <c r="C47" s="2" t="s">
        <v>1</v>
      </c>
      <c r="D47" s="7">
        <f>SUM(D48:D51)</f>
        <v>100</v>
      </c>
      <c r="E47" s="7">
        <f t="shared" ref="E47" si="63">SUM(E48:E51)</f>
        <v>80</v>
      </c>
      <c r="F47" s="7">
        <f t="shared" ref="F47" si="64">SUM(F48:F51)</f>
        <v>80</v>
      </c>
      <c r="G47" s="7">
        <f t="shared" ref="G47" si="65">SUM(G48:G51)</f>
        <v>100</v>
      </c>
      <c r="H47" s="7">
        <f t="shared" ref="H47" si="66">SUM(H48:H51)</f>
        <v>100</v>
      </c>
      <c r="I47" s="7">
        <f t="shared" ref="I47" si="67">SUM(I48:I51)</f>
        <v>100</v>
      </c>
      <c r="J47" s="7">
        <f t="shared" ref="J47" si="68">SUM(J48:J51)</f>
        <v>560</v>
      </c>
    </row>
    <row r="48" spans="1:11" ht="15.75">
      <c r="A48" s="2">
        <v>2</v>
      </c>
      <c r="B48" s="27"/>
      <c r="C48" s="2" t="s">
        <v>2</v>
      </c>
      <c r="D48" s="7">
        <v>100</v>
      </c>
      <c r="E48" s="7">
        <v>80</v>
      </c>
      <c r="F48" s="7">
        <v>80</v>
      </c>
      <c r="G48" s="17">
        <v>100</v>
      </c>
      <c r="H48" s="17">
        <v>100</v>
      </c>
      <c r="I48" s="17">
        <v>100</v>
      </c>
      <c r="J48" s="7">
        <f>SUM(D48:I48)</f>
        <v>560</v>
      </c>
    </row>
    <row r="49" spans="1:11" ht="15.75">
      <c r="A49" s="2">
        <v>3</v>
      </c>
      <c r="B49" s="27"/>
      <c r="C49" s="2" t="s">
        <v>3</v>
      </c>
      <c r="D49" s="7">
        <v>0</v>
      </c>
      <c r="E49" s="7">
        <v>0</v>
      </c>
      <c r="F49" s="7">
        <v>0</v>
      </c>
      <c r="G49" s="7">
        <v>0</v>
      </c>
      <c r="H49" s="7">
        <v>0</v>
      </c>
      <c r="I49" s="7">
        <v>0</v>
      </c>
      <c r="J49" s="7">
        <f t="shared" ref="J49:J51" si="69">SUM(D49:I49)</f>
        <v>0</v>
      </c>
    </row>
    <row r="50" spans="1:11" ht="15.75">
      <c r="A50" s="2">
        <v>4</v>
      </c>
      <c r="B50" s="27"/>
      <c r="C50" s="2" t="s">
        <v>4</v>
      </c>
      <c r="D50" s="7">
        <v>0</v>
      </c>
      <c r="E50" s="7">
        <v>0</v>
      </c>
      <c r="F50" s="7">
        <v>0</v>
      </c>
      <c r="G50" s="7">
        <v>0</v>
      </c>
      <c r="H50" s="7">
        <v>0</v>
      </c>
      <c r="I50" s="7">
        <v>0</v>
      </c>
      <c r="J50" s="7">
        <f t="shared" si="69"/>
        <v>0</v>
      </c>
    </row>
    <row r="51" spans="1:11" ht="15.75">
      <c r="A51" s="2">
        <v>5</v>
      </c>
      <c r="B51" s="28"/>
      <c r="C51" s="2" t="s">
        <v>5</v>
      </c>
      <c r="D51" s="7">
        <v>0</v>
      </c>
      <c r="E51" s="7">
        <v>0</v>
      </c>
      <c r="F51" s="7">
        <v>0</v>
      </c>
      <c r="G51" s="7">
        <v>0</v>
      </c>
      <c r="H51" s="7">
        <v>0</v>
      </c>
      <c r="I51" s="7">
        <v>0</v>
      </c>
      <c r="J51" s="7">
        <f t="shared" si="69"/>
        <v>0</v>
      </c>
    </row>
    <row r="52" spans="1:11" s="15" customFormat="1" ht="31.5">
      <c r="A52" s="12">
        <v>1</v>
      </c>
      <c r="B52" s="29" t="s">
        <v>38</v>
      </c>
      <c r="C52" s="12" t="s">
        <v>1</v>
      </c>
      <c r="D52" s="13">
        <f>SUM(D53:D56)</f>
        <v>8144.3</v>
      </c>
      <c r="E52" s="13">
        <f t="shared" ref="E52:J52" si="70">SUM(E53:E56)</f>
        <v>0</v>
      </c>
      <c r="F52" s="13">
        <f t="shared" si="70"/>
        <v>0</v>
      </c>
      <c r="G52" s="13">
        <f t="shared" si="70"/>
        <v>0</v>
      </c>
      <c r="H52" s="13">
        <f t="shared" si="70"/>
        <v>0</v>
      </c>
      <c r="I52" s="13">
        <f t="shared" si="70"/>
        <v>0</v>
      </c>
      <c r="J52" s="13">
        <f t="shared" si="70"/>
        <v>8144.3</v>
      </c>
      <c r="K52" s="14"/>
    </row>
    <row r="53" spans="1:11" s="15" customFormat="1" ht="15.75">
      <c r="A53" s="12">
        <v>2</v>
      </c>
      <c r="B53" s="30"/>
      <c r="C53" s="12" t="s">
        <v>2</v>
      </c>
      <c r="D53" s="16">
        <f>D58</f>
        <v>244.3</v>
      </c>
      <c r="E53" s="16">
        <f>E58</f>
        <v>0</v>
      </c>
      <c r="F53" s="16">
        <f t="shared" ref="F53:I53" si="71">F58</f>
        <v>0</v>
      </c>
      <c r="G53" s="16">
        <f t="shared" si="71"/>
        <v>0</v>
      </c>
      <c r="H53" s="16">
        <f t="shared" si="71"/>
        <v>0</v>
      </c>
      <c r="I53" s="16">
        <f t="shared" si="71"/>
        <v>0</v>
      </c>
      <c r="J53" s="16">
        <f>SUM(D53:I53)</f>
        <v>244.3</v>
      </c>
      <c r="K53" s="14"/>
    </row>
    <row r="54" spans="1:11" s="15" customFormat="1" ht="15.75">
      <c r="A54" s="12">
        <v>3</v>
      </c>
      <c r="B54" s="30"/>
      <c r="C54" s="12" t="s">
        <v>3</v>
      </c>
      <c r="D54" s="16">
        <f t="shared" ref="D54:I54" si="72">D59</f>
        <v>0</v>
      </c>
      <c r="E54" s="16">
        <f t="shared" si="72"/>
        <v>0</v>
      </c>
      <c r="F54" s="16">
        <f t="shared" si="72"/>
        <v>0</v>
      </c>
      <c r="G54" s="16">
        <f t="shared" si="72"/>
        <v>0</v>
      </c>
      <c r="H54" s="16">
        <f t="shared" si="72"/>
        <v>0</v>
      </c>
      <c r="I54" s="16">
        <f t="shared" si="72"/>
        <v>0</v>
      </c>
      <c r="J54" s="16">
        <f t="shared" ref="J54:J56" si="73">SUM(D54:I54)</f>
        <v>0</v>
      </c>
      <c r="K54" s="14"/>
    </row>
    <row r="55" spans="1:11" s="15" customFormat="1" ht="15.75">
      <c r="A55" s="12">
        <v>4</v>
      </c>
      <c r="B55" s="30"/>
      <c r="C55" s="12" t="s">
        <v>4</v>
      </c>
      <c r="D55" s="16">
        <f t="shared" ref="D55:I55" si="74">D60</f>
        <v>7900</v>
      </c>
      <c r="E55" s="16">
        <f t="shared" si="74"/>
        <v>0</v>
      </c>
      <c r="F55" s="16">
        <f t="shared" si="74"/>
        <v>0</v>
      </c>
      <c r="G55" s="16">
        <f t="shared" si="74"/>
        <v>0</v>
      </c>
      <c r="H55" s="16">
        <f t="shared" si="74"/>
        <v>0</v>
      </c>
      <c r="I55" s="16">
        <f t="shared" si="74"/>
        <v>0</v>
      </c>
      <c r="J55" s="16">
        <f t="shared" si="73"/>
        <v>7900</v>
      </c>
      <c r="K55" s="14"/>
    </row>
    <row r="56" spans="1:11" s="15" customFormat="1" ht="15.75">
      <c r="A56" s="12">
        <v>5</v>
      </c>
      <c r="B56" s="31"/>
      <c r="C56" s="12" t="s">
        <v>5</v>
      </c>
      <c r="D56" s="16">
        <f t="shared" ref="D56:I56" si="75">D61</f>
        <v>0</v>
      </c>
      <c r="E56" s="16">
        <f t="shared" si="75"/>
        <v>0</v>
      </c>
      <c r="F56" s="16">
        <f t="shared" si="75"/>
        <v>0</v>
      </c>
      <c r="G56" s="16">
        <f t="shared" si="75"/>
        <v>0</v>
      </c>
      <c r="H56" s="16">
        <f t="shared" si="75"/>
        <v>0</v>
      </c>
      <c r="I56" s="16">
        <f t="shared" si="75"/>
        <v>0</v>
      </c>
      <c r="J56" s="16">
        <f t="shared" si="73"/>
        <v>0</v>
      </c>
      <c r="K56" s="14"/>
    </row>
    <row r="57" spans="1:11" ht="40.15" customHeight="1">
      <c r="A57" s="2">
        <v>1</v>
      </c>
      <c r="B57" s="26" t="s">
        <v>75</v>
      </c>
      <c r="C57" s="2" t="s">
        <v>1</v>
      </c>
      <c r="D57" s="7">
        <f>SUM(D58:D61)</f>
        <v>8144.3</v>
      </c>
      <c r="E57" s="7">
        <f t="shared" ref="E57" si="76">SUM(E58:E61)</f>
        <v>0</v>
      </c>
      <c r="F57" s="7">
        <f t="shared" ref="F57" si="77">SUM(F58:F61)</f>
        <v>0</v>
      </c>
      <c r="G57" s="7">
        <f t="shared" ref="G57" si="78">SUM(G58:G61)</f>
        <v>0</v>
      </c>
      <c r="H57" s="7">
        <f t="shared" ref="H57" si="79">SUM(H58:H61)</f>
        <v>0</v>
      </c>
      <c r="I57" s="7">
        <f t="shared" ref="I57" si="80">SUM(I58:I61)</f>
        <v>0</v>
      </c>
      <c r="J57" s="7">
        <f t="shared" ref="J57" si="81">SUM(J58:J61)</f>
        <v>8144.3</v>
      </c>
    </row>
    <row r="58" spans="1:11" ht="18.600000000000001" customHeight="1">
      <c r="A58" s="2">
        <v>2</v>
      </c>
      <c r="B58" s="27"/>
      <c r="C58" s="2" t="s">
        <v>2</v>
      </c>
      <c r="D58" s="7">
        <v>244.3</v>
      </c>
      <c r="E58" s="7">
        <v>0</v>
      </c>
      <c r="F58" s="7">
        <v>0</v>
      </c>
      <c r="G58" s="7">
        <v>0</v>
      </c>
      <c r="H58" s="7">
        <v>0</v>
      </c>
      <c r="I58" s="7">
        <v>0</v>
      </c>
      <c r="J58" s="7">
        <f>SUM(D58:I58)</f>
        <v>244.3</v>
      </c>
    </row>
    <row r="59" spans="1:11" ht="18.600000000000001" customHeight="1">
      <c r="A59" s="2">
        <v>3</v>
      </c>
      <c r="B59" s="27"/>
      <c r="C59" s="2" t="s">
        <v>3</v>
      </c>
      <c r="D59" s="7">
        <v>0</v>
      </c>
      <c r="E59" s="7">
        <v>0</v>
      </c>
      <c r="F59" s="7">
        <v>0</v>
      </c>
      <c r="G59" s="7">
        <v>0</v>
      </c>
      <c r="H59" s="7">
        <v>0</v>
      </c>
      <c r="I59" s="7">
        <v>0</v>
      </c>
      <c r="J59" s="7">
        <f t="shared" ref="J59:J61" si="82">SUM(D59:I59)</f>
        <v>0</v>
      </c>
    </row>
    <row r="60" spans="1:11" ht="18.600000000000001" customHeight="1">
      <c r="A60" s="2">
        <v>4</v>
      </c>
      <c r="B60" s="27"/>
      <c r="C60" s="2" t="s">
        <v>4</v>
      </c>
      <c r="D60" s="7">
        <v>7900</v>
      </c>
      <c r="E60" s="7">
        <v>0</v>
      </c>
      <c r="F60" s="7">
        <v>0</v>
      </c>
      <c r="G60" s="7">
        <v>0</v>
      </c>
      <c r="H60" s="7">
        <v>0</v>
      </c>
      <c r="I60" s="7">
        <v>0</v>
      </c>
      <c r="J60" s="7">
        <f t="shared" si="82"/>
        <v>7900</v>
      </c>
    </row>
    <row r="61" spans="1:11" ht="18.600000000000001" customHeight="1">
      <c r="A61" s="2">
        <v>5</v>
      </c>
      <c r="B61" s="28"/>
      <c r="C61" s="2" t="s">
        <v>5</v>
      </c>
      <c r="D61" s="7">
        <v>0</v>
      </c>
      <c r="E61" s="7">
        <v>0</v>
      </c>
      <c r="F61" s="7">
        <v>0</v>
      </c>
      <c r="G61" s="7">
        <v>0</v>
      </c>
      <c r="H61" s="7">
        <v>0</v>
      </c>
      <c r="I61" s="7">
        <v>0</v>
      </c>
      <c r="J61" s="7">
        <f t="shared" si="82"/>
        <v>0</v>
      </c>
    </row>
    <row r="62" spans="1:11" s="15" customFormat="1" ht="31.5">
      <c r="A62" s="12">
        <v>1</v>
      </c>
      <c r="B62" s="29" t="s">
        <v>39</v>
      </c>
      <c r="C62" s="12" t="s">
        <v>1</v>
      </c>
      <c r="D62" s="13">
        <f>SUM(D63:D66)</f>
        <v>3602.3</v>
      </c>
      <c r="E62" s="13">
        <f t="shared" ref="E62:J62" si="83">SUM(E63:E66)</f>
        <v>2061.8000000000002</v>
      </c>
      <c r="F62" s="13">
        <f t="shared" si="83"/>
        <v>0</v>
      </c>
      <c r="G62" s="13">
        <f t="shared" si="83"/>
        <v>0</v>
      </c>
      <c r="H62" s="13">
        <f t="shared" si="83"/>
        <v>0</v>
      </c>
      <c r="I62" s="13">
        <f t="shared" si="83"/>
        <v>0</v>
      </c>
      <c r="J62" s="13">
        <f t="shared" si="83"/>
        <v>5664.1</v>
      </c>
      <c r="K62" s="14"/>
    </row>
    <row r="63" spans="1:11" s="15" customFormat="1" ht="15.75">
      <c r="A63" s="12">
        <v>2</v>
      </c>
      <c r="B63" s="30"/>
      <c r="C63" s="12" t="s">
        <v>2</v>
      </c>
      <c r="D63" s="16">
        <f>SUM(D68+D78+D83+D88+D93+D98)</f>
        <v>157.30000000000001</v>
      </c>
      <c r="E63" s="16">
        <f t="shared" ref="E63:I63" si="84">E78+E83+E88+E93+E98</f>
        <v>61.8</v>
      </c>
      <c r="F63" s="16">
        <f t="shared" si="84"/>
        <v>0</v>
      </c>
      <c r="G63" s="16">
        <f t="shared" si="84"/>
        <v>0</v>
      </c>
      <c r="H63" s="16">
        <f t="shared" si="84"/>
        <v>0</v>
      </c>
      <c r="I63" s="16">
        <f t="shared" si="84"/>
        <v>0</v>
      </c>
      <c r="J63" s="16">
        <f>SUM(D63:I63)</f>
        <v>219.10000000000002</v>
      </c>
      <c r="K63" s="14"/>
    </row>
    <row r="64" spans="1:11" s="15" customFormat="1" ht="15.75">
      <c r="A64" s="12">
        <v>3</v>
      </c>
      <c r="B64" s="30"/>
      <c r="C64" s="12" t="s">
        <v>3</v>
      </c>
      <c r="D64" s="16">
        <f t="shared" ref="D64:I64" si="85">D79+D84+D89+D94+D99</f>
        <v>0</v>
      </c>
      <c r="E64" s="16">
        <f t="shared" si="85"/>
        <v>0</v>
      </c>
      <c r="F64" s="16">
        <f t="shared" si="85"/>
        <v>0</v>
      </c>
      <c r="G64" s="16">
        <f t="shared" si="85"/>
        <v>0</v>
      </c>
      <c r="H64" s="16">
        <f t="shared" si="85"/>
        <v>0</v>
      </c>
      <c r="I64" s="16">
        <f t="shared" si="85"/>
        <v>0</v>
      </c>
      <c r="J64" s="16">
        <f t="shared" ref="J64:J66" si="86">SUM(D64:I64)</f>
        <v>0</v>
      </c>
      <c r="K64" s="14"/>
    </row>
    <row r="65" spans="1:11" s="15" customFormat="1" ht="15.75">
      <c r="A65" s="12">
        <v>4</v>
      </c>
      <c r="B65" s="30"/>
      <c r="C65" s="12" t="s">
        <v>4</v>
      </c>
      <c r="D65" s="16">
        <f>SUM(D70+D80+D85+D90+D95+D100)</f>
        <v>3445</v>
      </c>
      <c r="E65" s="16">
        <f t="shared" ref="E65:I66" si="87">E80+E85+E90+E95+E100</f>
        <v>2000</v>
      </c>
      <c r="F65" s="16">
        <f t="shared" si="87"/>
        <v>0</v>
      </c>
      <c r="G65" s="16">
        <f t="shared" si="87"/>
        <v>0</v>
      </c>
      <c r="H65" s="16">
        <f t="shared" si="87"/>
        <v>0</v>
      </c>
      <c r="I65" s="16">
        <f t="shared" si="87"/>
        <v>0</v>
      </c>
      <c r="J65" s="16">
        <f t="shared" si="86"/>
        <v>5445</v>
      </c>
      <c r="K65" s="14"/>
    </row>
    <row r="66" spans="1:11" s="15" customFormat="1" ht="15.75">
      <c r="A66" s="12">
        <v>5</v>
      </c>
      <c r="B66" s="31"/>
      <c r="C66" s="12" t="s">
        <v>5</v>
      </c>
      <c r="D66" s="16">
        <f>D81+D86+D91+D96+D101</f>
        <v>0</v>
      </c>
      <c r="E66" s="16">
        <f t="shared" si="87"/>
        <v>0</v>
      </c>
      <c r="F66" s="16">
        <f t="shared" si="87"/>
        <v>0</v>
      </c>
      <c r="G66" s="16">
        <f t="shared" si="87"/>
        <v>0</v>
      </c>
      <c r="H66" s="16">
        <f t="shared" si="87"/>
        <v>0</v>
      </c>
      <c r="I66" s="16">
        <f t="shared" si="87"/>
        <v>0</v>
      </c>
      <c r="J66" s="16">
        <f t="shared" si="86"/>
        <v>0</v>
      </c>
      <c r="K66" s="14"/>
    </row>
    <row r="67" spans="1:11" s="15" customFormat="1" ht="31.5">
      <c r="A67" s="18">
        <v>1</v>
      </c>
      <c r="B67" s="32" t="s">
        <v>76</v>
      </c>
      <c r="C67" s="18" t="s">
        <v>1</v>
      </c>
      <c r="D67" s="7">
        <f>SUM(D68+D69+D70+D71)</f>
        <v>1025</v>
      </c>
      <c r="E67" s="7">
        <v>0</v>
      </c>
      <c r="F67" s="7">
        <v>0</v>
      </c>
      <c r="G67" s="7">
        <v>0</v>
      </c>
      <c r="H67" s="7">
        <v>0</v>
      </c>
      <c r="I67" s="7">
        <v>0</v>
      </c>
      <c r="J67" s="7">
        <f>SUM(I67+H67+G67+F67+D67)</f>
        <v>1025</v>
      </c>
      <c r="K67" s="14"/>
    </row>
    <row r="68" spans="1:11" s="15" customFormat="1" ht="15.75">
      <c r="A68" s="18">
        <v>2</v>
      </c>
      <c r="B68" s="33"/>
      <c r="C68" s="18" t="s">
        <v>2</v>
      </c>
      <c r="D68" s="7">
        <v>80</v>
      </c>
      <c r="E68" s="7">
        <v>0</v>
      </c>
      <c r="F68" s="7">
        <v>0</v>
      </c>
      <c r="G68" s="7">
        <v>0</v>
      </c>
      <c r="H68" s="7">
        <v>0</v>
      </c>
      <c r="I68" s="7">
        <v>0</v>
      </c>
      <c r="J68" s="7">
        <f>SUM(I68+H68+G68+F68+E68+D68)</f>
        <v>80</v>
      </c>
      <c r="K68" s="14"/>
    </row>
    <row r="69" spans="1:11" s="15" customFormat="1" ht="15.75">
      <c r="A69" s="18">
        <v>3</v>
      </c>
      <c r="B69" s="33"/>
      <c r="C69" s="18" t="s">
        <v>3</v>
      </c>
      <c r="D69" s="7">
        <v>0</v>
      </c>
      <c r="E69" s="7">
        <v>0</v>
      </c>
      <c r="F69" s="7">
        <v>0</v>
      </c>
      <c r="G69" s="7">
        <v>0</v>
      </c>
      <c r="H69" s="7">
        <v>0</v>
      </c>
      <c r="I69" s="7">
        <v>0</v>
      </c>
      <c r="J69" s="7">
        <f>SUM(I69+H69+G69+F69+E69+D69)</f>
        <v>0</v>
      </c>
      <c r="K69" s="14"/>
    </row>
    <row r="70" spans="1:11" s="15" customFormat="1" ht="15.75">
      <c r="A70" s="18">
        <v>4</v>
      </c>
      <c r="B70" s="33"/>
      <c r="C70" s="18" t="s">
        <v>4</v>
      </c>
      <c r="D70" s="7">
        <v>945</v>
      </c>
      <c r="E70" s="7">
        <v>0</v>
      </c>
      <c r="F70" s="7">
        <v>0</v>
      </c>
      <c r="G70" s="7">
        <v>0</v>
      </c>
      <c r="H70" s="7">
        <v>0</v>
      </c>
      <c r="I70" s="7">
        <v>0</v>
      </c>
      <c r="J70" s="7">
        <f>SUM(I70+H70+D70)</f>
        <v>945</v>
      </c>
      <c r="K70" s="14"/>
    </row>
    <row r="71" spans="1:11" s="15" customFormat="1" ht="15.75">
      <c r="A71" s="18">
        <v>5</v>
      </c>
      <c r="B71" s="34"/>
      <c r="C71" s="18" t="s">
        <v>5</v>
      </c>
      <c r="D71" s="7">
        <v>0</v>
      </c>
      <c r="E71" s="7">
        <v>0</v>
      </c>
      <c r="F71" s="7">
        <v>0</v>
      </c>
      <c r="G71" s="7">
        <v>0</v>
      </c>
      <c r="H71" s="7">
        <v>0</v>
      </c>
      <c r="I71" s="7">
        <v>0</v>
      </c>
      <c r="J71" s="7">
        <f>SUM(I71+H71+G71+F71+E71+D71)</f>
        <v>0</v>
      </c>
      <c r="K71" s="14"/>
    </row>
    <row r="72" spans="1:11" s="15" customFormat="1" ht="31.5">
      <c r="A72" s="18">
        <v>1</v>
      </c>
      <c r="B72" s="35" t="s">
        <v>77</v>
      </c>
      <c r="C72" s="12" t="s">
        <v>1</v>
      </c>
      <c r="D72" s="16">
        <v>2577.3000000000002</v>
      </c>
      <c r="E72" s="13">
        <f t="shared" ref="E72:I72" si="88">SUM(E73:E76)</f>
        <v>635.5</v>
      </c>
      <c r="F72" s="13">
        <f t="shared" si="88"/>
        <v>120</v>
      </c>
      <c r="G72" s="13">
        <f t="shared" si="88"/>
        <v>400</v>
      </c>
      <c r="H72" s="13">
        <f t="shared" si="88"/>
        <v>400</v>
      </c>
      <c r="I72" s="13">
        <f t="shared" si="88"/>
        <v>400</v>
      </c>
      <c r="J72" s="7">
        <f>SUM(I72+H72+G72+F72+E72+D72)</f>
        <v>4532.8</v>
      </c>
      <c r="K72" s="14"/>
    </row>
    <row r="73" spans="1:11" s="15" customFormat="1" ht="15.75">
      <c r="A73" s="18">
        <v>2</v>
      </c>
      <c r="B73" s="33"/>
      <c r="C73" s="12" t="s">
        <v>2</v>
      </c>
      <c r="D73" s="16">
        <v>77.3</v>
      </c>
      <c r="E73" s="16">
        <f t="shared" ref="E73:I73" si="89">E88+E93+E98+E103+E108</f>
        <v>135.5</v>
      </c>
      <c r="F73" s="16">
        <f t="shared" si="89"/>
        <v>120</v>
      </c>
      <c r="G73" s="16">
        <f t="shared" si="89"/>
        <v>400</v>
      </c>
      <c r="H73" s="16">
        <f t="shared" si="89"/>
        <v>400</v>
      </c>
      <c r="I73" s="16">
        <f t="shared" si="89"/>
        <v>400</v>
      </c>
      <c r="J73" s="7">
        <f>SUM(I74+H74+G74+F74+E74+D74)</f>
        <v>0</v>
      </c>
      <c r="K73" s="14"/>
    </row>
    <row r="74" spans="1:11" s="15" customFormat="1" ht="15.75">
      <c r="A74" s="18">
        <v>3</v>
      </c>
      <c r="B74" s="33"/>
      <c r="C74" s="12" t="s">
        <v>3</v>
      </c>
      <c r="D74" s="16">
        <v>0</v>
      </c>
      <c r="E74" s="16">
        <f t="shared" ref="E74:I74" si="90">E89+E94+E99+E104+E109</f>
        <v>0</v>
      </c>
      <c r="F74" s="16">
        <f t="shared" si="90"/>
        <v>0</v>
      </c>
      <c r="G74" s="16">
        <f t="shared" si="90"/>
        <v>0</v>
      </c>
      <c r="H74" s="16">
        <f t="shared" si="90"/>
        <v>0</v>
      </c>
      <c r="I74" s="16">
        <f t="shared" si="90"/>
        <v>0</v>
      </c>
      <c r="J74" s="7">
        <f>SUM(I74+H74+G74+F74+E74+D74)</f>
        <v>0</v>
      </c>
      <c r="K74" s="14"/>
    </row>
    <row r="75" spans="1:11" s="15" customFormat="1" ht="15.75">
      <c r="A75" s="18">
        <v>4</v>
      </c>
      <c r="B75" s="33"/>
      <c r="C75" s="12" t="s">
        <v>4</v>
      </c>
      <c r="D75" s="16">
        <v>2500</v>
      </c>
      <c r="E75" s="16">
        <f t="shared" ref="E75:I75" si="91">E90+E95+E100+E105+E110</f>
        <v>500</v>
      </c>
      <c r="F75" s="16">
        <f t="shared" si="91"/>
        <v>0</v>
      </c>
      <c r="G75" s="16">
        <f t="shared" si="91"/>
        <v>0</v>
      </c>
      <c r="H75" s="16">
        <f t="shared" si="91"/>
        <v>0</v>
      </c>
      <c r="I75" s="16">
        <f t="shared" si="91"/>
        <v>0</v>
      </c>
      <c r="J75" s="7">
        <f>SUM(I75+H75+G75+F75+E75+D75)</f>
        <v>3000</v>
      </c>
      <c r="K75" s="14"/>
    </row>
    <row r="76" spans="1:11" s="15" customFormat="1" ht="15.75">
      <c r="A76" s="18">
        <v>5</v>
      </c>
      <c r="B76" s="34"/>
      <c r="C76" s="12" t="s">
        <v>5</v>
      </c>
      <c r="D76" s="16">
        <v>0</v>
      </c>
      <c r="E76" s="16">
        <f t="shared" ref="E76:I76" si="92">E91+E96+E101+E106+E111</f>
        <v>0</v>
      </c>
      <c r="F76" s="16">
        <f t="shared" si="92"/>
        <v>0</v>
      </c>
      <c r="G76" s="16">
        <f t="shared" si="92"/>
        <v>0</v>
      </c>
      <c r="H76" s="16">
        <f t="shared" si="92"/>
        <v>0</v>
      </c>
      <c r="I76" s="16">
        <f t="shared" si="92"/>
        <v>0</v>
      </c>
      <c r="J76" s="7">
        <f>SUM(I76+H76+G76+F76+E76+D76)</f>
        <v>0</v>
      </c>
      <c r="K76" s="14"/>
    </row>
    <row r="77" spans="1:11" ht="31.5">
      <c r="A77" s="2">
        <v>1</v>
      </c>
      <c r="B77" s="26" t="s">
        <v>46</v>
      </c>
      <c r="C77" s="2" t="s">
        <v>1</v>
      </c>
      <c r="D77" s="7">
        <f>SUM(D78:D81)</f>
        <v>1133</v>
      </c>
      <c r="E77" s="7">
        <f t="shared" ref="E77" si="93">SUM(E78:E81)</f>
        <v>1030.8</v>
      </c>
      <c r="F77" s="7">
        <f t="shared" ref="F77" si="94">SUM(F78:F81)</f>
        <v>0</v>
      </c>
      <c r="G77" s="7">
        <f t="shared" ref="G77" si="95">SUM(G78:G81)</f>
        <v>0</v>
      </c>
      <c r="H77" s="7">
        <f t="shared" ref="H77" si="96">SUM(H78:H81)</f>
        <v>0</v>
      </c>
      <c r="I77" s="7">
        <f t="shared" ref="I77" si="97">SUM(I78:I81)</f>
        <v>0</v>
      </c>
      <c r="J77" s="7">
        <f t="shared" ref="J77" si="98">SUM(J78:J81)</f>
        <v>2163.8000000000002</v>
      </c>
    </row>
    <row r="78" spans="1:11" ht="15.75">
      <c r="A78" s="2">
        <v>2</v>
      </c>
      <c r="B78" s="27"/>
      <c r="C78" s="2" t="s">
        <v>2</v>
      </c>
      <c r="D78" s="7">
        <v>34</v>
      </c>
      <c r="E78" s="7">
        <v>30.8</v>
      </c>
      <c r="F78" s="7">
        <v>0</v>
      </c>
      <c r="G78" s="7">
        <v>0</v>
      </c>
      <c r="H78" s="7">
        <v>0</v>
      </c>
      <c r="I78" s="7">
        <v>0</v>
      </c>
      <c r="J78" s="7">
        <f>SUM(D78:I78)</f>
        <v>64.8</v>
      </c>
    </row>
    <row r="79" spans="1:11" ht="15.75">
      <c r="A79" s="2">
        <v>3</v>
      </c>
      <c r="B79" s="27"/>
      <c r="C79" s="2" t="s">
        <v>3</v>
      </c>
      <c r="D79" s="7">
        <v>0</v>
      </c>
      <c r="E79" s="7">
        <v>0</v>
      </c>
      <c r="F79" s="7">
        <v>0</v>
      </c>
      <c r="G79" s="7">
        <v>0</v>
      </c>
      <c r="H79" s="7">
        <v>0</v>
      </c>
      <c r="I79" s="7">
        <v>0</v>
      </c>
      <c r="J79" s="7">
        <f t="shared" ref="J79:J81" si="99">SUM(D79:I79)</f>
        <v>0</v>
      </c>
    </row>
    <row r="80" spans="1:11" ht="15.75">
      <c r="A80" s="2">
        <v>4</v>
      </c>
      <c r="B80" s="27"/>
      <c r="C80" s="2" t="s">
        <v>4</v>
      </c>
      <c r="D80" s="7">
        <v>1099</v>
      </c>
      <c r="E80" s="7">
        <v>1000</v>
      </c>
      <c r="F80" s="7">
        <v>0</v>
      </c>
      <c r="G80" s="7">
        <v>0</v>
      </c>
      <c r="H80" s="7">
        <v>0</v>
      </c>
      <c r="I80" s="7">
        <v>0</v>
      </c>
      <c r="J80" s="7">
        <f t="shared" si="99"/>
        <v>2099</v>
      </c>
    </row>
    <row r="81" spans="1:10" ht="15.75">
      <c r="A81" s="2">
        <v>5</v>
      </c>
      <c r="B81" s="28"/>
      <c r="C81" s="2" t="s">
        <v>5</v>
      </c>
      <c r="D81" s="7">
        <v>0</v>
      </c>
      <c r="E81" s="7">
        <v>0</v>
      </c>
      <c r="F81" s="7">
        <v>0</v>
      </c>
      <c r="G81" s="7">
        <v>0</v>
      </c>
      <c r="H81" s="7">
        <v>0</v>
      </c>
      <c r="I81" s="7">
        <v>0</v>
      </c>
      <c r="J81" s="7">
        <f t="shared" si="99"/>
        <v>0</v>
      </c>
    </row>
    <row r="82" spans="1:10" ht="31.5">
      <c r="A82" s="10">
        <v>1</v>
      </c>
      <c r="B82" s="26" t="s">
        <v>47</v>
      </c>
      <c r="C82" s="10" t="s">
        <v>1</v>
      </c>
      <c r="D82" s="7">
        <f>SUM(D83:D86)</f>
        <v>483.5</v>
      </c>
      <c r="E82" s="7">
        <f t="shared" ref="E82:J82" si="100">SUM(E83:E86)</f>
        <v>515.5</v>
      </c>
      <c r="F82" s="7">
        <f t="shared" si="100"/>
        <v>0</v>
      </c>
      <c r="G82" s="7">
        <f t="shared" si="100"/>
        <v>0</v>
      </c>
      <c r="H82" s="7">
        <f t="shared" si="100"/>
        <v>0</v>
      </c>
      <c r="I82" s="7">
        <f t="shared" si="100"/>
        <v>0</v>
      </c>
      <c r="J82" s="7">
        <f t="shared" si="100"/>
        <v>999</v>
      </c>
    </row>
    <row r="83" spans="1:10" ht="15.75">
      <c r="A83" s="10">
        <v>2</v>
      </c>
      <c r="B83" s="27"/>
      <c r="C83" s="10" t="s">
        <v>2</v>
      </c>
      <c r="D83" s="7">
        <v>14.5</v>
      </c>
      <c r="E83" s="7">
        <v>15.5</v>
      </c>
      <c r="F83" s="7">
        <v>0</v>
      </c>
      <c r="G83" s="7">
        <v>0</v>
      </c>
      <c r="H83" s="7">
        <v>0</v>
      </c>
      <c r="I83" s="7">
        <v>0</v>
      </c>
      <c r="J83" s="7">
        <f>SUM(D83:I83)</f>
        <v>30</v>
      </c>
    </row>
    <row r="84" spans="1:10" ht="15.75">
      <c r="A84" s="10">
        <v>3</v>
      </c>
      <c r="B84" s="27"/>
      <c r="C84" s="10" t="s">
        <v>3</v>
      </c>
      <c r="D84" s="7">
        <v>0</v>
      </c>
      <c r="E84" s="7">
        <v>0</v>
      </c>
      <c r="F84" s="7">
        <v>0</v>
      </c>
      <c r="G84" s="7">
        <v>0</v>
      </c>
      <c r="H84" s="7">
        <v>0</v>
      </c>
      <c r="I84" s="7">
        <v>0</v>
      </c>
      <c r="J84" s="7">
        <f t="shared" ref="J84:J86" si="101">SUM(D84:I84)</f>
        <v>0</v>
      </c>
    </row>
    <row r="85" spans="1:10" ht="15.75">
      <c r="A85" s="10">
        <v>4</v>
      </c>
      <c r="B85" s="27"/>
      <c r="C85" s="10" t="s">
        <v>4</v>
      </c>
      <c r="D85" s="7">
        <v>469</v>
      </c>
      <c r="E85" s="7">
        <v>500</v>
      </c>
      <c r="F85" s="7">
        <v>0</v>
      </c>
      <c r="G85" s="7">
        <v>0</v>
      </c>
      <c r="H85" s="7">
        <v>0</v>
      </c>
      <c r="I85" s="7">
        <v>0</v>
      </c>
      <c r="J85" s="7">
        <f t="shared" si="101"/>
        <v>969</v>
      </c>
    </row>
    <row r="86" spans="1:10" ht="15.75">
      <c r="A86" s="10">
        <v>5</v>
      </c>
      <c r="B86" s="28"/>
      <c r="C86" s="10" t="s">
        <v>5</v>
      </c>
      <c r="D86" s="7">
        <v>0</v>
      </c>
      <c r="E86" s="7">
        <v>0</v>
      </c>
      <c r="F86" s="7">
        <v>0</v>
      </c>
      <c r="G86" s="7">
        <v>0</v>
      </c>
      <c r="H86" s="7">
        <v>0</v>
      </c>
      <c r="I86" s="7">
        <v>0</v>
      </c>
      <c r="J86" s="7">
        <f t="shared" si="101"/>
        <v>0</v>
      </c>
    </row>
    <row r="87" spans="1:10" ht="31.5">
      <c r="A87" s="10">
        <v>1</v>
      </c>
      <c r="B87" s="26" t="s">
        <v>48</v>
      </c>
      <c r="C87" s="10" t="s">
        <v>1</v>
      </c>
      <c r="D87" s="7">
        <f>SUM(D88:D91)</f>
        <v>120.6</v>
      </c>
      <c r="E87" s="7">
        <f t="shared" ref="E87:J87" si="102">SUM(E88:E91)</f>
        <v>0</v>
      </c>
      <c r="F87" s="7">
        <f t="shared" si="102"/>
        <v>0</v>
      </c>
      <c r="G87" s="7">
        <f t="shared" si="102"/>
        <v>0</v>
      </c>
      <c r="H87" s="7">
        <f t="shared" si="102"/>
        <v>0</v>
      </c>
      <c r="I87" s="7">
        <f t="shared" si="102"/>
        <v>0</v>
      </c>
      <c r="J87" s="7">
        <f t="shared" si="102"/>
        <v>120.6</v>
      </c>
    </row>
    <row r="88" spans="1:10" ht="15.75">
      <c r="A88" s="10">
        <v>2</v>
      </c>
      <c r="B88" s="27"/>
      <c r="C88" s="10" t="s">
        <v>2</v>
      </c>
      <c r="D88" s="7">
        <v>3.6</v>
      </c>
      <c r="E88" s="7">
        <v>0</v>
      </c>
      <c r="F88" s="7">
        <v>0</v>
      </c>
      <c r="G88" s="7">
        <v>0</v>
      </c>
      <c r="H88" s="7">
        <v>0</v>
      </c>
      <c r="I88" s="7">
        <v>0</v>
      </c>
      <c r="J88" s="7">
        <f>SUM(D88:I88)</f>
        <v>3.6</v>
      </c>
    </row>
    <row r="89" spans="1:10" ht="15.75">
      <c r="A89" s="10">
        <v>3</v>
      </c>
      <c r="B89" s="27"/>
      <c r="C89" s="10" t="s">
        <v>3</v>
      </c>
      <c r="D89" s="7">
        <v>0</v>
      </c>
      <c r="E89" s="7">
        <v>0</v>
      </c>
      <c r="F89" s="7">
        <v>0</v>
      </c>
      <c r="G89" s="7">
        <v>0</v>
      </c>
      <c r="H89" s="7">
        <v>0</v>
      </c>
      <c r="I89" s="7">
        <v>0</v>
      </c>
      <c r="J89" s="7">
        <f t="shared" ref="J89:J91" si="103">SUM(D89:I89)</f>
        <v>0</v>
      </c>
    </row>
    <row r="90" spans="1:10" ht="15.75">
      <c r="A90" s="10">
        <v>4</v>
      </c>
      <c r="B90" s="27"/>
      <c r="C90" s="10" t="s">
        <v>4</v>
      </c>
      <c r="D90" s="7">
        <v>117</v>
      </c>
      <c r="E90" s="7">
        <v>0</v>
      </c>
      <c r="F90" s="7">
        <v>0</v>
      </c>
      <c r="G90" s="7">
        <v>0</v>
      </c>
      <c r="H90" s="7">
        <v>0</v>
      </c>
      <c r="I90" s="7">
        <v>0</v>
      </c>
      <c r="J90" s="7">
        <f t="shared" si="103"/>
        <v>117</v>
      </c>
    </row>
    <row r="91" spans="1:10" ht="15.75">
      <c r="A91" s="10">
        <v>5</v>
      </c>
      <c r="B91" s="28"/>
      <c r="C91" s="10" t="s">
        <v>5</v>
      </c>
      <c r="D91" s="7">
        <v>0</v>
      </c>
      <c r="E91" s="7">
        <v>0</v>
      </c>
      <c r="F91" s="7">
        <v>0</v>
      </c>
      <c r="G91" s="7">
        <v>0</v>
      </c>
      <c r="H91" s="7">
        <v>0</v>
      </c>
      <c r="I91" s="7">
        <v>0</v>
      </c>
      <c r="J91" s="7">
        <f t="shared" si="103"/>
        <v>0</v>
      </c>
    </row>
    <row r="92" spans="1:10" ht="31.5">
      <c r="A92" s="10">
        <v>1</v>
      </c>
      <c r="B92" s="26" t="s">
        <v>49</v>
      </c>
      <c r="C92" s="10" t="s">
        <v>1</v>
      </c>
      <c r="D92" s="7">
        <f>SUM(D93:D96)</f>
        <v>197.4</v>
      </c>
      <c r="E92" s="7">
        <f t="shared" ref="E92:J92" si="104">SUM(E93:E96)</f>
        <v>0</v>
      </c>
      <c r="F92" s="7">
        <f t="shared" si="104"/>
        <v>0</v>
      </c>
      <c r="G92" s="7">
        <f t="shared" si="104"/>
        <v>0</v>
      </c>
      <c r="H92" s="7">
        <f t="shared" si="104"/>
        <v>0</v>
      </c>
      <c r="I92" s="7">
        <f t="shared" si="104"/>
        <v>0</v>
      </c>
      <c r="J92" s="7">
        <f t="shared" si="104"/>
        <v>197.4</v>
      </c>
    </row>
    <row r="93" spans="1:10" ht="15.75">
      <c r="A93" s="10">
        <v>2</v>
      </c>
      <c r="B93" s="27"/>
      <c r="C93" s="10" t="s">
        <v>2</v>
      </c>
      <c r="D93" s="7">
        <v>5.9</v>
      </c>
      <c r="E93" s="7">
        <v>0</v>
      </c>
      <c r="F93" s="7">
        <v>0</v>
      </c>
      <c r="G93" s="7">
        <v>0</v>
      </c>
      <c r="H93" s="7">
        <v>0</v>
      </c>
      <c r="I93" s="7">
        <v>0</v>
      </c>
      <c r="J93" s="7">
        <f>SUM(D93:I93)</f>
        <v>5.9</v>
      </c>
    </row>
    <row r="94" spans="1:10" ht="15.75">
      <c r="A94" s="10">
        <v>3</v>
      </c>
      <c r="B94" s="27"/>
      <c r="C94" s="10" t="s">
        <v>3</v>
      </c>
      <c r="D94" s="7">
        <v>0</v>
      </c>
      <c r="E94" s="7">
        <v>0</v>
      </c>
      <c r="F94" s="7">
        <v>0</v>
      </c>
      <c r="G94" s="7">
        <v>0</v>
      </c>
      <c r="H94" s="7">
        <v>0</v>
      </c>
      <c r="I94" s="7">
        <v>0</v>
      </c>
      <c r="J94" s="7">
        <f t="shared" ref="J94:J96" si="105">SUM(D94:I94)</f>
        <v>0</v>
      </c>
    </row>
    <row r="95" spans="1:10" ht="15.75">
      <c r="A95" s="10">
        <v>4</v>
      </c>
      <c r="B95" s="27"/>
      <c r="C95" s="10" t="s">
        <v>4</v>
      </c>
      <c r="D95" s="7">
        <v>191.5</v>
      </c>
      <c r="E95" s="7">
        <v>0</v>
      </c>
      <c r="F95" s="7">
        <v>0</v>
      </c>
      <c r="G95" s="7">
        <v>0</v>
      </c>
      <c r="H95" s="7">
        <v>0</v>
      </c>
      <c r="I95" s="7">
        <v>0</v>
      </c>
      <c r="J95" s="7">
        <f t="shared" si="105"/>
        <v>191.5</v>
      </c>
    </row>
    <row r="96" spans="1:10" ht="15.75">
      <c r="A96" s="10">
        <v>5</v>
      </c>
      <c r="B96" s="28"/>
      <c r="C96" s="10" t="s">
        <v>5</v>
      </c>
      <c r="D96" s="7">
        <v>0</v>
      </c>
      <c r="E96" s="7">
        <v>0</v>
      </c>
      <c r="F96" s="7">
        <v>0</v>
      </c>
      <c r="G96" s="7">
        <v>0</v>
      </c>
      <c r="H96" s="7">
        <v>0</v>
      </c>
      <c r="I96" s="7">
        <v>0</v>
      </c>
      <c r="J96" s="7">
        <f t="shared" si="105"/>
        <v>0</v>
      </c>
    </row>
    <row r="97" spans="1:11" ht="31.5">
      <c r="A97" s="10">
        <v>1</v>
      </c>
      <c r="B97" s="26" t="s">
        <v>50</v>
      </c>
      <c r="C97" s="10" t="s">
        <v>1</v>
      </c>
      <c r="D97" s="7">
        <f>SUM(D98:D101)</f>
        <v>642.79999999999995</v>
      </c>
      <c r="E97" s="7">
        <f t="shared" ref="E97:J97" si="106">SUM(E98:E101)</f>
        <v>515.5</v>
      </c>
      <c r="F97" s="7">
        <f t="shared" si="106"/>
        <v>0</v>
      </c>
      <c r="G97" s="7">
        <f t="shared" si="106"/>
        <v>0</v>
      </c>
      <c r="H97" s="7">
        <f t="shared" si="106"/>
        <v>0</v>
      </c>
      <c r="I97" s="7">
        <f t="shared" si="106"/>
        <v>0</v>
      </c>
      <c r="J97" s="7">
        <f t="shared" si="106"/>
        <v>1158.3</v>
      </c>
    </row>
    <row r="98" spans="1:11" ht="15.75">
      <c r="A98" s="10">
        <v>2</v>
      </c>
      <c r="B98" s="27"/>
      <c r="C98" s="10" t="s">
        <v>2</v>
      </c>
      <c r="D98" s="7">
        <v>19.3</v>
      </c>
      <c r="E98" s="7">
        <v>15.5</v>
      </c>
      <c r="F98" s="7">
        <v>0</v>
      </c>
      <c r="G98" s="7">
        <v>0</v>
      </c>
      <c r="H98" s="7">
        <v>0</v>
      </c>
      <c r="I98" s="7">
        <v>0</v>
      </c>
      <c r="J98" s="7">
        <f>SUM(D98:I98)</f>
        <v>34.799999999999997</v>
      </c>
    </row>
    <row r="99" spans="1:11" ht="15.75">
      <c r="A99" s="10">
        <v>3</v>
      </c>
      <c r="B99" s="27"/>
      <c r="C99" s="10" t="s">
        <v>3</v>
      </c>
      <c r="D99" s="7">
        <v>0</v>
      </c>
      <c r="E99" s="7">
        <v>0</v>
      </c>
      <c r="F99" s="7">
        <v>0</v>
      </c>
      <c r="G99" s="7">
        <v>0</v>
      </c>
      <c r="H99" s="7">
        <v>0</v>
      </c>
      <c r="I99" s="7">
        <v>0</v>
      </c>
      <c r="J99" s="7">
        <f t="shared" ref="J99:J101" si="107">SUM(D99:I99)</f>
        <v>0</v>
      </c>
    </row>
    <row r="100" spans="1:11" ht="15.75">
      <c r="A100" s="10">
        <v>4</v>
      </c>
      <c r="B100" s="27"/>
      <c r="C100" s="10" t="s">
        <v>4</v>
      </c>
      <c r="D100" s="7">
        <v>623.5</v>
      </c>
      <c r="E100" s="7">
        <v>500</v>
      </c>
      <c r="F100" s="7">
        <v>0</v>
      </c>
      <c r="G100" s="7">
        <v>0</v>
      </c>
      <c r="H100" s="7">
        <v>0</v>
      </c>
      <c r="I100" s="7">
        <v>0</v>
      </c>
      <c r="J100" s="7">
        <f t="shared" si="107"/>
        <v>1123.5</v>
      </c>
    </row>
    <row r="101" spans="1:11" ht="15.75">
      <c r="A101" s="10">
        <v>5</v>
      </c>
      <c r="B101" s="28"/>
      <c r="C101" s="10" t="s">
        <v>5</v>
      </c>
      <c r="D101" s="7">
        <v>0</v>
      </c>
      <c r="E101" s="7">
        <v>0</v>
      </c>
      <c r="F101" s="7">
        <v>0</v>
      </c>
      <c r="G101" s="7">
        <v>0</v>
      </c>
      <c r="H101" s="7">
        <v>0</v>
      </c>
      <c r="I101" s="7">
        <v>0</v>
      </c>
      <c r="J101" s="7">
        <f t="shared" si="107"/>
        <v>0</v>
      </c>
    </row>
    <row r="102" spans="1:11" s="15" customFormat="1" ht="31.5">
      <c r="A102" s="12">
        <v>1</v>
      </c>
      <c r="B102" s="29" t="s">
        <v>40</v>
      </c>
      <c r="C102" s="12" t="s">
        <v>1</v>
      </c>
      <c r="D102" s="13">
        <f>SUM(D103:D106)</f>
        <v>60</v>
      </c>
      <c r="E102" s="13">
        <f t="shared" ref="E102:J102" si="108">SUM(E103:E106)</f>
        <v>60</v>
      </c>
      <c r="F102" s="13">
        <f t="shared" si="108"/>
        <v>60</v>
      </c>
      <c r="G102" s="13">
        <f t="shared" si="108"/>
        <v>200</v>
      </c>
      <c r="H102" s="13">
        <f t="shared" si="108"/>
        <v>200</v>
      </c>
      <c r="I102" s="13">
        <f t="shared" si="108"/>
        <v>200</v>
      </c>
      <c r="J102" s="13">
        <f t="shared" si="108"/>
        <v>780</v>
      </c>
      <c r="K102" s="14"/>
    </row>
    <row r="103" spans="1:11" s="15" customFormat="1" ht="15.75">
      <c r="A103" s="12">
        <v>2</v>
      </c>
      <c r="B103" s="30"/>
      <c r="C103" s="12" t="s">
        <v>2</v>
      </c>
      <c r="D103" s="16">
        <f>D108</f>
        <v>60</v>
      </c>
      <c r="E103" s="16">
        <f t="shared" ref="E103:I103" si="109">E108</f>
        <v>60</v>
      </c>
      <c r="F103" s="16">
        <v>60</v>
      </c>
      <c r="G103" s="16">
        <f t="shared" si="109"/>
        <v>200</v>
      </c>
      <c r="H103" s="16">
        <f t="shared" si="109"/>
        <v>200</v>
      </c>
      <c r="I103" s="16">
        <f t="shared" si="109"/>
        <v>200</v>
      </c>
      <c r="J103" s="16">
        <f>SUM(D103:I103)</f>
        <v>780</v>
      </c>
      <c r="K103" s="14"/>
    </row>
    <row r="104" spans="1:11" s="15" customFormat="1" ht="15.75">
      <c r="A104" s="12">
        <v>3</v>
      </c>
      <c r="B104" s="30"/>
      <c r="C104" s="12" t="s">
        <v>3</v>
      </c>
      <c r="D104" s="16">
        <f t="shared" ref="D104:I104" si="110">D109</f>
        <v>0</v>
      </c>
      <c r="E104" s="16">
        <f t="shared" si="110"/>
        <v>0</v>
      </c>
      <c r="F104" s="16">
        <f t="shared" si="110"/>
        <v>0</v>
      </c>
      <c r="G104" s="16">
        <f t="shared" si="110"/>
        <v>0</v>
      </c>
      <c r="H104" s="16">
        <f t="shared" si="110"/>
        <v>0</v>
      </c>
      <c r="I104" s="16">
        <f t="shared" si="110"/>
        <v>0</v>
      </c>
      <c r="J104" s="16">
        <f t="shared" ref="J104:J106" si="111">SUM(D104:I104)</f>
        <v>0</v>
      </c>
      <c r="K104" s="14"/>
    </row>
    <row r="105" spans="1:11" s="15" customFormat="1" ht="15.75">
      <c r="A105" s="12">
        <v>4</v>
      </c>
      <c r="B105" s="30"/>
      <c r="C105" s="12" t="s">
        <v>4</v>
      </c>
      <c r="D105" s="16">
        <f t="shared" ref="D105:I105" si="112">D110</f>
        <v>0</v>
      </c>
      <c r="E105" s="16">
        <f t="shared" si="112"/>
        <v>0</v>
      </c>
      <c r="F105" s="16">
        <f t="shared" si="112"/>
        <v>0</v>
      </c>
      <c r="G105" s="16">
        <f t="shared" si="112"/>
        <v>0</v>
      </c>
      <c r="H105" s="16">
        <f t="shared" si="112"/>
        <v>0</v>
      </c>
      <c r="I105" s="16">
        <f t="shared" si="112"/>
        <v>0</v>
      </c>
      <c r="J105" s="16">
        <f t="shared" si="111"/>
        <v>0</v>
      </c>
      <c r="K105" s="14"/>
    </row>
    <row r="106" spans="1:11" s="15" customFormat="1" ht="15.75">
      <c r="A106" s="12">
        <v>5</v>
      </c>
      <c r="B106" s="31"/>
      <c r="C106" s="12" t="s">
        <v>5</v>
      </c>
      <c r="D106" s="16">
        <f t="shared" ref="D106:I106" si="113">D111</f>
        <v>0</v>
      </c>
      <c r="E106" s="16">
        <f t="shared" si="113"/>
        <v>0</v>
      </c>
      <c r="F106" s="16">
        <f t="shared" si="113"/>
        <v>0</v>
      </c>
      <c r="G106" s="16">
        <f t="shared" si="113"/>
        <v>0</v>
      </c>
      <c r="H106" s="16">
        <f t="shared" si="113"/>
        <v>0</v>
      </c>
      <c r="I106" s="16">
        <f t="shared" si="113"/>
        <v>0</v>
      </c>
      <c r="J106" s="16">
        <f t="shared" si="111"/>
        <v>0</v>
      </c>
      <c r="K106" s="14"/>
    </row>
    <row r="107" spans="1:11" ht="31.5">
      <c r="A107" s="10">
        <v>1</v>
      </c>
      <c r="B107" s="26" t="s">
        <v>41</v>
      </c>
      <c r="C107" s="10" t="s">
        <v>1</v>
      </c>
      <c r="D107" s="7">
        <f>SUM(D108:D111)</f>
        <v>60</v>
      </c>
      <c r="E107" s="7">
        <f t="shared" ref="E107:J107" si="114">SUM(E108:E111)</f>
        <v>60</v>
      </c>
      <c r="F107" s="7">
        <f t="shared" si="114"/>
        <v>60</v>
      </c>
      <c r="G107" s="7">
        <f t="shared" si="114"/>
        <v>200</v>
      </c>
      <c r="H107" s="7">
        <f t="shared" si="114"/>
        <v>200</v>
      </c>
      <c r="I107" s="7">
        <f t="shared" si="114"/>
        <v>200</v>
      </c>
      <c r="J107" s="7">
        <f t="shared" si="114"/>
        <v>780</v>
      </c>
    </row>
    <row r="108" spans="1:11" ht="15.75">
      <c r="A108" s="10">
        <v>2</v>
      </c>
      <c r="B108" s="27"/>
      <c r="C108" s="10" t="s">
        <v>2</v>
      </c>
      <c r="D108" s="7">
        <v>60</v>
      </c>
      <c r="E108" s="7">
        <v>60</v>
      </c>
      <c r="F108" s="7">
        <v>60</v>
      </c>
      <c r="G108" s="7">
        <v>200</v>
      </c>
      <c r="H108" s="7">
        <v>200</v>
      </c>
      <c r="I108" s="7">
        <v>200</v>
      </c>
      <c r="J108" s="7">
        <f>SUM(D108:I108)</f>
        <v>780</v>
      </c>
    </row>
    <row r="109" spans="1:11" ht="15.75">
      <c r="A109" s="10">
        <v>3</v>
      </c>
      <c r="B109" s="27"/>
      <c r="C109" s="10" t="s">
        <v>3</v>
      </c>
      <c r="D109" s="7">
        <v>0</v>
      </c>
      <c r="E109" s="7">
        <v>0</v>
      </c>
      <c r="F109" s="7">
        <v>0</v>
      </c>
      <c r="G109" s="7">
        <v>0</v>
      </c>
      <c r="H109" s="7">
        <v>0</v>
      </c>
      <c r="I109" s="7">
        <v>0</v>
      </c>
      <c r="J109" s="7">
        <f t="shared" ref="J109:J111" si="115">SUM(D109:I109)</f>
        <v>0</v>
      </c>
    </row>
    <row r="110" spans="1:11" ht="15.75">
      <c r="A110" s="10">
        <v>4</v>
      </c>
      <c r="B110" s="27"/>
      <c r="C110" s="10" t="s">
        <v>4</v>
      </c>
      <c r="D110" s="7">
        <v>0</v>
      </c>
      <c r="E110" s="7">
        <v>0</v>
      </c>
      <c r="F110" s="7">
        <v>0</v>
      </c>
      <c r="G110" s="7">
        <v>0</v>
      </c>
      <c r="H110" s="7">
        <v>0</v>
      </c>
      <c r="I110" s="7">
        <v>0</v>
      </c>
      <c r="J110" s="7">
        <f t="shared" si="115"/>
        <v>0</v>
      </c>
    </row>
    <row r="111" spans="1:11" ht="15.75">
      <c r="A111" s="10">
        <v>5</v>
      </c>
      <c r="B111" s="28"/>
      <c r="C111" s="10" t="s">
        <v>5</v>
      </c>
      <c r="D111" s="7">
        <v>0</v>
      </c>
      <c r="E111" s="7">
        <v>0</v>
      </c>
      <c r="F111" s="7">
        <v>0</v>
      </c>
      <c r="G111" s="7">
        <v>0</v>
      </c>
      <c r="H111" s="7">
        <v>0</v>
      </c>
      <c r="I111" s="7">
        <v>0</v>
      </c>
      <c r="J111" s="7">
        <f t="shared" si="115"/>
        <v>0</v>
      </c>
    </row>
    <row r="112" spans="1:11" ht="36.75" customHeight="1">
      <c r="A112" s="19" t="s">
        <v>6</v>
      </c>
      <c r="B112" s="19"/>
      <c r="C112" s="19"/>
      <c r="D112" s="19"/>
      <c r="E112" s="19"/>
      <c r="F112" s="19"/>
      <c r="G112" s="19"/>
      <c r="H112" s="19"/>
      <c r="I112" s="19"/>
      <c r="J112" s="19"/>
    </row>
  </sheetData>
  <mergeCells count="28">
    <mergeCell ref="E1:J1"/>
    <mergeCell ref="B102:B106"/>
    <mergeCell ref="B47:B51"/>
    <mergeCell ref="B57:B61"/>
    <mergeCell ref="B77:B81"/>
    <mergeCell ref="B82:B86"/>
    <mergeCell ref="B87:B91"/>
    <mergeCell ref="B92:B96"/>
    <mergeCell ref="B97:B101"/>
    <mergeCell ref="A2:J2"/>
    <mergeCell ref="A4:A5"/>
    <mergeCell ref="B7:B11"/>
    <mergeCell ref="B12:B16"/>
    <mergeCell ref="B17:B21"/>
    <mergeCell ref="A112:J112"/>
    <mergeCell ref="B4:B5"/>
    <mergeCell ref="C4:C5"/>
    <mergeCell ref="D4:J4"/>
    <mergeCell ref="B22:B26"/>
    <mergeCell ref="B27:B31"/>
    <mergeCell ref="B32:B36"/>
    <mergeCell ref="B37:B41"/>
    <mergeCell ref="B42:B46"/>
    <mergeCell ref="B52:B56"/>
    <mergeCell ref="B62:B66"/>
    <mergeCell ref="B107:B111"/>
    <mergeCell ref="B67:B71"/>
    <mergeCell ref="B72:B76"/>
  </mergeCells>
  <pageMargins left="0.70866141732283472" right="0.70866141732283472" top="0.74803149606299213" bottom="0.74803149606299213" header="0.31496062992125984" footer="0.31496062992125984"/>
  <pageSetup paperSize="9" scale="79" orientation="landscape" r:id="rId1"/>
  <rowBreaks count="1" manualBreakCount="1">
    <brk id="101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I18"/>
  <sheetViews>
    <sheetView view="pageBreakPreview" zoomScaleNormal="100" zoomScaleSheetLayoutView="100" workbookViewId="0">
      <selection activeCell="D1" sqref="D1:I1"/>
    </sheetView>
  </sheetViews>
  <sheetFormatPr defaultRowHeight="15"/>
  <cols>
    <col min="1" max="1" width="6.28515625" style="5" customWidth="1"/>
    <col min="2" max="2" width="37.140625" style="5" customWidth="1"/>
    <col min="3" max="8" width="10.7109375" style="5" customWidth="1"/>
    <col min="9" max="9" width="11.5703125" style="5" customWidth="1"/>
  </cols>
  <sheetData>
    <row r="1" spans="1:9" ht="18.75">
      <c r="D1" s="36" t="s">
        <v>70</v>
      </c>
      <c r="E1" s="36"/>
      <c r="F1" s="36"/>
      <c r="G1" s="36"/>
      <c r="H1" s="36"/>
      <c r="I1" s="36"/>
    </row>
    <row r="2" spans="1:9" ht="29.45" customHeight="1">
      <c r="A2" s="37" t="s">
        <v>51</v>
      </c>
      <c r="B2" s="37"/>
      <c r="C2" s="37"/>
      <c r="D2" s="37"/>
      <c r="E2" s="37"/>
      <c r="F2" s="37"/>
      <c r="G2" s="37"/>
      <c r="H2" s="37"/>
      <c r="I2" s="37"/>
    </row>
    <row r="3" spans="1:9" ht="12.75" customHeight="1">
      <c r="A3" s="1"/>
    </row>
    <row r="4" spans="1:9" ht="27.75" customHeight="1">
      <c r="A4" s="20" t="s">
        <v>7</v>
      </c>
      <c r="B4" s="22" t="s">
        <v>18</v>
      </c>
      <c r="C4" s="22" t="s">
        <v>19</v>
      </c>
      <c r="D4" s="22"/>
      <c r="E4" s="22"/>
      <c r="F4" s="22"/>
      <c r="G4" s="22"/>
      <c r="H4" s="22"/>
      <c r="I4" s="22"/>
    </row>
    <row r="5" spans="1:9" ht="20.25" customHeight="1">
      <c r="A5" s="21"/>
      <c r="B5" s="22"/>
      <c r="C5" s="2">
        <v>2025</v>
      </c>
      <c r="D5" s="2">
        <v>2026</v>
      </c>
      <c r="E5" s="2">
        <v>2027</v>
      </c>
      <c r="F5" s="2">
        <v>2028</v>
      </c>
      <c r="G5" s="2">
        <v>2029</v>
      </c>
      <c r="H5" s="2">
        <v>2030</v>
      </c>
      <c r="I5" s="2" t="s">
        <v>0</v>
      </c>
    </row>
    <row r="6" spans="1:9" ht="15.7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>
      <c r="A7" s="8">
        <v>1</v>
      </c>
      <c r="B7" s="9" t="s">
        <v>20</v>
      </c>
      <c r="C7" s="16">
        <f>SUM(C8:C11)</f>
        <v>100</v>
      </c>
      <c r="D7" s="16">
        <f t="shared" ref="D7:H7" si="0">SUM(D8:D11)</f>
        <v>80</v>
      </c>
      <c r="E7" s="16">
        <f t="shared" si="0"/>
        <v>80</v>
      </c>
      <c r="F7" s="16">
        <f t="shared" si="0"/>
        <v>100</v>
      </c>
      <c r="G7" s="16">
        <f t="shared" si="0"/>
        <v>100</v>
      </c>
      <c r="H7" s="16">
        <f t="shared" si="0"/>
        <v>100</v>
      </c>
      <c r="I7" s="16">
        <f>SUM(C7:H7)</f>
        <v>560</v>
      </c>
    </row>
    <row r="8" spans="1:9" ht="15.75">
      <c r="A8" s="8" t="s">
        <v>8</v>
      </c>
      <c r="B8" s="3" t="s">
        <v>21</v>
      </c>
      <c r="C8" s="7">
        <f>C14</f>
        <v>100</v>
      </c>
      <c r="D8" s="7">
        <f t="shared" ref="D8:H8" si="1">D14</f>
        <v>80</v>
      </c>
      <c r="E8" s="7">
        <f t="shared" si="1"/>
        <v>80</v>
      </c>
      <c r="F8" s="7">
        <f t="shared" si="1"/>
        <v>100</v>
      </c>
      <c r="G8" s="7">
        <f t="shared" si="1"/>
        <v>100</v>
      </c>
      <c r="H8" s="7">
        <f t="shared" si="1"/>
        <v>100</v>
      </c>
      <c r="I8" s="7">
        <f t="shared" ref="I8:I17" si="2">SUM(C8:H8)</f>
        <v>560</v>
      </c>
    </row>
    <row r="9" spans="1:9" ht="15.75">
      <c r="A9" s="8" t="s">
        <v>9</v>
      </c>
      <c r="B9" s="3" t="s">
        <v>22</v>
      </c>
      <c r="C9" s="7">
        <f t="shared" ref="C9:H11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>
      <c r="A10" s="8" t="s">
        <v>10</v>
      </c>
      <c r="B10" s="3" t="s">
        <v>23</v>
      </c>
      <c r="C10" s="7">
        <f t="shared" si="3"/>
        <v>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0</v>
      </c>
    </row>
    <row r="11" spans="1:9" ht="15.75">
      <c r="A11" s="8" t="s">
        <v>11</v>
      </c>
      <c r="B11" s="3" t="s">
        <v>24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16.899999999999999" customHeight="1">
      <c r="A12" s="38" t="s">
        <v>52</v>
      </c>
      <c r="B12" s="38"/>
      <c r="C12" s="38"/>
      <c r="D12" s="38"/>
      <c r="E12" s="38"/>
      <c r="F12" s="38"/>
      <c r="G12" s="38"/>
      <c r="H12" s="38"/>
      <c r="I12" s="38"/>
    </row>
    <row r="13" spans="1:9" ht="63">
      <c r="A13" s="8" t="s">
        <v>8</v>
      </c>
      <c r="B13" s="3" t="s">
        <v>45</v>
      </c>
      <c r="C13" s="7">
        <f>SUM(C14:C17)</f>
        <v>100</v>
      </c>
      <c r="D13" s="7">
        <f t="shared" ref="D13:H13" si="4">SUM(D14:D17)</f>
        <v>80</v>
      </c>
      <c r="E13" s="7">
        <f t="shared" si="4"/>
        <v>80</v>
      </c>
      <c r="F13" s="7">
        <f t="shared" si="4"/>
        <v>100</v>
      </c>
      <c r="G13" s="7">
        <f t="shared" si="4"/>
        <v>100</v>
      </c>
      <c r="H13" s="7">
        <f t="shared" si="4"/>
        <v>100</v>
      </c>
      <c r="I13" s="7">
        <f>SUM(C13:H13)</f>
        <v>560</v>
      </c>
    </row>
    <row r="14" spans="1:9" ht="15.75">
      <c r="A14" s="8" t="s">
        <v>12</v>
      </c>
      <c r="B14" s="3" t="s">
        <v>21</v>
      </c>
      <c r="C14" s="7">
        <v>100</v>
      </c>
      <c r="D14" s="7">
        <v>80</v>
      </c>
      <c r="E14" s="7">
        <v>80</v>
      </c>
      <c r="F14" s="17">
        <v>100</v>
      </c>
      <c r="G14" s="17">
        <v>100</v>
      </c>
      <c r="H14" s="17">
        <v>100</v>
      </c>
      <c r="I14" s="7">
        <f>SUM(C14:H14)</f>
        <v>560</v>
      </c>
    </row>
    <row r="15" spans="1:9" ht="15.75">
      <c r="A15" s="8" t="s">
        <v>15</v>
      </c>
      <c r="B15" s="3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75">
      <c r="A16" s="8" t="s">
        <v>25</v>
      </c>
      <c r="B16" s="3" t="s">
        <v>23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75">
      <c r="A17" s="8" t="s">
        <v>26</v>
      </c>
      <c r="B17" s="3" t="s">
        <v>24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75">
      <c r="A18" s="4"/>
    </row>
  </sheetData>
  <mergeCells count="6">
    <mergeCell ref="D1:I1"/>
    <mergeCell ref="B4:B5"/>
    <mergeCell ref="C4:I4"/>
    <mergeCell ref="A12:I12"/>
    <mergeCell ref="A2:I2"/>
    <mergeCell ref="A4:A5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:I18"/>
  <sheetViews>
    <sheetView view="pageBreakPreview" zoomScaleNormal="100" zoomScaleSheetLayoutView="100" workbookViewId="0">
      <selection activeCell="B14" sqref="B14"/>
    </sheetView>
  </sheetViews>
  <sheetFormatPr defaultRowHeight="15"/>
  <cols>
    <col min="1" max="1" width="6.28515625" style="5" customWidth="1"/>
    <col min="2" max="2" width="37.140625" style="5" customWidth="1"/>
    <col min="3" max="8" width="10.7109375" style="5" customWidth="1"/>
    <col min="9" max="9" width="11.5703125" style="5" customWidth="1"/>
  </cols>
  <sheetData>
    <row r="1" spans="1:9" ht="18.75">
      <c r="D1" s="36" t="s">
        <v>71</v>
      </c>
      <c r="E1" s="36"/>
      <c r="F1" s="36"/>
      <c r="G1" s="36"/>
      <c r="H1" s="36"/>
      <c r="I1" s="36"/>
    </row>
    <row r="2" spans="1:9" ht="29.45" customHeight="1">
      <c r="A2" s="37" t="s">
        <v>54</v>
      </c>
      <c r="B2" s="37"/>
      <c r="C2" s="37"/>
      <c r="D2" s="37"/>
      <c r="E2" s="37"/>
      <c r="F2" s="37"/>
      <c r="G2" s="37"/>
      <c r="H2" s="37"/>
      <c r="I2" s="37"/>
    </row>
    <row r="3" spans="1:9" ht="12.75" customHeight="1">
      <c r="A3" s="1"/>
    </row>
    <row r="4" spans="1:9" ht="27.75" customHeight="1">
      <c r="A4" s="20" t="s">
        <v>7</v>
      </c>
      <c r="B4" s="22" t="s">
        <v>18</v>
      </c>
      <c r="C4" s="22" t="s">
        <v>19</v>
      </c>
      <c r="D4" s="22"/>
      <c r="E4" s="22"/>
      <c r="F4" s="22"/>
      <c r="G4" s="22"/>
      <c r="H4" s="22"/>
      <c r="I4" s="22"/>
    </row>
    <row r="5" spans="1:9" ht="20.25" customHeight="1">
      <c r="A5" s="21"/>
      <c r="B5" s="22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7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>
      <c r="A7" s="8">
        <v>1</v>
      </c>
      <c r="B7" s="9" t="s">
        <v>20</v>
      </c>
      <c r="C7" s="16">
        <f>SUM(C8:C11)</f>
        <v>8144.3</v>
      </c>
      <c r="D7" s="16">
        <f t="shared" ref="D7:H7" si="0">SUM(D8:D11)</f>
        <v>0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8144.3</v>
      </c>
    </row>
    <row r="8" spans="1:9" ht="15.75">
      <c r="A8" s="8" t="s">
        <v>8</v>
      </c>
      <c r="B8" s="3" t="s">
        <v>21</v>
      </c>
      <c r="C8" s="7">
        <f>C14</f>
        <v>244.3</v>
      </c>
      <c r="D8" s="7">
        <f t="shared" ref="D8:H8" si="1">D14</f>
        <v>0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ref="I8:I17" si="2">SUM(C8:H8)</f>
        <v>244.3</v>
      </c>
    </row>
    <row r="9" spans="1:9" ht="15.75">
      <c r="A9" s="8" t="s">
        <v>9</v>
      </c>
      <c r="B9" s="3" t="s">
        <v>22</v>
      </c>
      <c r="C9" s="7">
        <f t="shared" ref="C9:H11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>
      <c r="A10" s="8" t="s">
        <v>10</v>
      </c>
      <c r="B10" s="3" t="s">
        <v>23</v>
      </c>
      <c r="C10" s="7">
        <f t="shared" si="3"/>
        <v>7900</v>
      </c>
      <c r="D10" s="7">
        <f t="shared" si="3"/>
        <v>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7900</v>
      </c>
    </row>
    <row r="11" spans="1:9" ht="15.75">
      <c r="A11" s="8" t="s">
        <v>11</v>
      </c>
      <c r="B11" s="3" t="s">
        <v>24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34.15" customHeight="1">
      <c r="A12" s="38" t="s">
        <v>53</v>
      </c>
      <c r="B12" s="38"/>
      <c r="C12" s="38"/>
      <c r="D12" s="38"/>
      <c r="E12" s="38"/>
      <c r="F12" s="38"/>
      <c r="G12" s="38"/>
      <c r="H12" s="38"/>
      <c r="I12" s="38"/>
    </row>
    <row r="13" spans="1:9" ht="126">
      <c r="A13" s="8" t="s">
        <v>8</v>
      </c>
      <c r="B13" s="3" t="s">
        <v>75</v>
      </c>
      <c r="C13" s="7">
        <f>SUM(C14:C17)</f>
        <v>8144.3</v>
      </c>
      <c r="D13" s="7">
        <f t="shared" ref="D13:H13" si="4">SUM(D14:D17)</f>
        <v>0</v>
      </c>
      <c r="E13" s="7">
        <f t="shared" si="4"/>
        <v>0</v>
      </c>
      <c r="F13" s="7">
        <f t="shared" si="4"/>
        <v>0</v>
      </c>
      <c r="G13" s="7">
        <f t="shared" si="4"/>
        <v>0</v>
      </c>
      <c r="H13" s="7">
        <f t="shared" si="4"/>
        <v>0</v>
      </c>
      <c r="I13" s="7">
        <f>SUM(C13:H13)</f>
        <v>8144.3</v>
      </c>
    </row>
    <row r="14" spans="1:9" ht="15.75">
      <c r="A14" s="8" t="s">
        <v>12</v>
      </c>
      <c r="B14" s="3" t="s">
        <v>21</v>
      </c>
      <c r="C14" s="7">
        <v>244.3</v>
      </c>
      <c r="D14" s="7">
        <v>0</v>
      </c>
      <c r="E14" s="7">
        <v>0</v>
      </c>
      <c r="F14" s="7">
        <v>0</v>
      </c>
      <c r="G14" s="7">
        <v>0</v>
      </c>
      <c r="H14" s="7">
        <v>0</v>
      </c>
      <c r="I14" s="7">
        <f>SUM(C14:H14)</f>
        <v>244.3</v>
      </c>
    </row>
    <row r="15" spans="1:9" ht="15.75">
      <c r="A15" s="8" t="s">
        <v>15</v>
      </c>
      <c r="B15" s="3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75">
      <c r="A16" s="8" t="s">
        <v>25</v>
      </c>
      <c r="B16" s="3" t="s">
        <v>23</v>
      </c>
      <c r="C16" s="7">
        <v>7900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7900</v>
      </c>
    </row>
    <row r="17" spans="1:9" ht="15.75">
      <c r="A17" s="8" t="s">
        <v>26</v>
      </c>
      <c r="B17" s="3" t="s">
        <v>24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15.75">
      <c r="A18" s="4"/>
    </row>
  </sheetData>
  <mergeCells count="6">
    <mergeCell ref="A12:I12"/>
    <mergeCell ref="D1:I1"/>
    <mergeCell ref="A2:I2"/>
    <mergeCell ref="A4:A5"/>
    <mergeCell ref="B4:B5"/>
    <mergeCell ref="C4:I4"/>
  </mergeCells>
  <pageMargins left="0.7" right="0.7" top="0.75" bottom="0.75" header="0.3" footer="0.3"/>
  <pageSetup paperSize="9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>
  <dimension ref="A1:I37"/>
  <sheetViews>
    <sheetView zoomScaleNormal="100" workbookViewId="0">
      <selection activeCell="C11" sqref="C11"/>
    </sheetView>
  </sheetViews>
  <sheetFormatPr defaultRowHeight="15"/>
  <cols>
    <col min="1" max="1" width="6" style="5" customWidth="1"/>
    <col min="2" max="2" width="47.7109375" style="5" customWidth="1"/>
    <col min="3" max="9" width="10.85546875" style="5" customWidth="1"/>
  </cols>
  <sheetData>
    <row r="1" spans="1:9" ht="18.75">
      <c r="D1" s="36" t="s">
        <v>72</v>
      </c>
      <c r="E1" s="36"/>
      <c r="F1" s="36"/>
      <c r="G1" s="36"/>
      <c r="H1" s="36"/>
      <c r="I1" s="36"/>
    </row>
    <row r="2" spans="1:9" ht="29.45" customHeight="1">
      <c r="A2" s="37" t="s">
        <v>66</v>
      </c>
      <c r="B2" s="37"/>
      <c r="C2" s="37"/>
      <c r="D2" s="37"/>
      <c r="E2" s="37"/>
      <c r="F2" s="37"/>
      <c r="G2" s="37"/>
      <c r="H2" s="37"/>
      <c r="I2" s="37"/>
    </row>
    <row r="3" spans="1:9" ht="12.75" customHeight="1">
      <c r="A3" s="1"/>
    </row>
    <row r="4" spans="1:9" ht="27.75" customHeight="1">
      <c r="A4" s="20" t="s">
        <v>7</v>
      </c>
      <c r="B4" s="22" t="s">
        <v>18</v>
      </c>
      <c r="C4" s="22" t="s">
        <v>19</v>
      </c>
      <c r="D4" s="22"/>
      <c r="E4" s="22"/>
      <c r="F4" s="22"/>
      <c r="G4" s="22"/>
      <c r="H4" s="22"/>
      <c r="I4" s="22"/>
    </row>
    <row r="5" spans="1:9" ht="20.25" customHeight="1">
      <c r="A5" s="21"/>
      <c r="B5" s="22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7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>
      <c r="A7" s="8">
        <v>1</v>
      </c>
      <c r="B7" s="9" t="s">
        <v>20</v>
      </c>
      <c r="C7" s="16">
        <f>SUM(C8:C11)</f>
        <v>2577.3000000000002</v>
      </c>
      <c r="D7" s="16">
        <f t="shared" ref="D7:H7" si="0">SUM(D8:D11)</f>
        <v>2061.9</v>
      </c>
      <c r="E7" s="16">
        <f t="shared" si="0"/>
        <v>0</v>
      </c>
      <c r="F7" s="16">
        <f t="shared" si="0"/>
        <v>0</v>
      </c>
      <c r="G7" s="16">
        <f t="shared" si="0"/>
        <v>0</v>
      </c>
      <c r="H7" s="16">
        <f t="shared" si="0"/>
        <v>0</v>
      </c>
      <c r="I7" s="16">
        <f>SUM(C7:H7)</f>
        <v>4639.2000000000007</v>
      </c>
    </row>
    <row r="8" spans="1:9" ht="15.75">
      <c r="A8" s="8" t="s">
        <v>8</v>
      </c>
      <c r="B8" s="3" t="s">
        <v>21</v>
      </c>
      <c r="C8" s="7">
        <f>C14+C19+C24+C29+C34</f>
        <v>77.3</v>
      </c>
      <c r="D8" s="7">
        <f t="shared" ref="D8:H8" si="1">D14+D19+D24+D29+D34</f>
        <v>61.9</v>
      </c>
      <c r="E8" s="7">
        <f t="shared" si="1"/>
        <v>0</v>
      </c>
      <c r="F8" s="7">
        <f t="shared" si="1"/>
        <v>0</v>
      </c>
      <c r="G8" s="7">
        <f t="shared" si="1"/>
        <v>0</v>
      </c>
      <c r="H8" s="7">
        <f t="shared" si="1"/>
        <v>0</v>
      </c>
      <c r="I8" s="7">
        <f t="shared" ref="I8:I37" si="2">SUM(C8:H8)</f>
        <v>139.19999999999999</v>
      </c>
    </row>
    <row r="9" spans="1:9" ht="15.75">
      <c r="A9" s="8" t="s">
        <v>9</v>
      </c>
      <c r="B9" s="3" t="s">
        <v>22</v>
      </c>
      <c r="C9" s="7">
        <f t="shared" ref="C9:H11" si="3">C15+C20+C25+C30+C35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>
      <c r="A10" s="8" t="s">
        <v>10</v>
      </c>
      <c r="B10" s="3" t="s">
        <v>23</v>
      </c>
      <c r="C10" s="7">
        <f>C16+C21+C26+C31+C36</f>
        <v>2500</v>
      </c>
      <c r="D10" s="7">
        <f t="shared" si="3"/>
        <v>2000</v>
      </c>
      <c r="E10" s="7">
        <f t="shared" si="3"/>
        <v>0</v>
      </c>
      <c r="F10" s="7">
        <f t="shared" si="3"/>
        <v>0</v>
      </c>
      <c r="G10" s="7">
        <f t="shared" si="3"/>
        <v>0</v>
      </c>
      <c r="H10" s="7">
        <f t="shared" si="3"/>
        <v>0</v>
      </c>
      <c r="I10" s="7">
        <f t="shared" si="2"/>
        <v>4500</v>
      </c>
    </row>
    <row r="11" spans="1:9" ht="15.75">
      <c r="A11" s="8" t="s">
        <v>11</v>
      </c>
      <c r="B11" s="3" t="s">
        <v>24</v>
      </c>
      <c r="C11" s="7">
        <f t="shared" si="3"/>
        <v>0</v>
      </c>
      <c r="D11" s="7">
        <f t="shared" si="3"/>
        <v>0</v>
      </c>
      <c r="E11" s="7">
        <f t="shared" si="3"/>
        <v>0</v>
      </c>
      <c r="F11" s="7">
        <f t="shared" si="3"/>
        <v>0</v>
      </c>
      <c r="G11" s="7">
        <f t="shared" si="3"/>
        <v>0</v>
      </c>
      <c r="H11" s="7">
        <f t="shared" si="3"/>
        <v>0</v>
      </c>
      <c r="I11" s="7">
        <f t="shared" si="2"/>
        <v>0</v>
      </c>
    </row>
    <row r="12" spans="1:9" ht="36.6" customHeight="1">
      <c r="A12" s="38" t="s">
        <v>67</v>
      </c>
      <c r="B12" s="38"/>
      <c r="C12" s="38"/>
      <c r="D12" s="38"/>
      <c r="E12" s="38"/>
      <c r="F12" s="38"/>
      <c r="G12" s="38"/>
      <c r="H12" s="38"/>
      <c r="I12" s="38"/>
    </row>
    <row r="13" spans="1:9" ht="79.900000000000006" customHeight="1">
      <c r="A13" s="8" t="s">
        <v>8</v>
      </c>
      <c r="B13" s="3" t="s">
        <v>46</v>
      </c>
      <c r="C13" s="7">
        <f>SUM(C14:C17)</f>
        <v>1133</v>
      </c>
      <c r="D13" s="7">
        <f t="shared" ref="D13:H13" si="4">SUM(D14:D17)</f>
        <v>1030.9000000000001</v>
      </c>
      <c r="E13" s="7">
        <f t="shared" si="4"/>
        <v>0</v>
      </c>
      <c r="F13" s="7">
        <f t="shared" si="4"/>
        <v>0</v>
      </c>
      <c r="G13" s="7">
        <f t="shared" si="4"/>
        <v>0</v>
      </c>
      <c r="H13" s="7">
        <f t="shared" si="4"/>
        <v>0</v>
      </c>
      <c r="I13" s="7">
        <f>SUM(C13:H13)</f>
        <v>2163.9</v>
      </c>
    </row>
    <row r="14" spans="1:9" ht="15.75">
      <c r="A14" s="8" t="s">
        <v>12</v>
      </c>
      <c r="B14" s="3" t="s">
        <v>21</v>
      </c>
      <c r="C14" s="7">
        <v>34</v>
      </c>
      <c r="D14" s="7">
        <v>30.9</v>
      </c>
      <c r="E14" s="7">
        <v>0</v>
      </c>
      <c r="F14" s="7">
        <v>0</v>
      </c>
      <c r="G14" s="7">
        <v>0</v>
      </c>
      <c r="H14" s="7">
        <v>0</v>
      </c>
      <c r="I14" s="7">
        <f>SUM(C14:H14)</f>
        <v>64.900000000000006</v>
      </c>
    </row>
    <row r="15" spans="1:9" ht="15.75">
      <c r="A15" s="8" t="s">
        <v>15</v>
      </c>
      <c r="B15" s="3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75">
      <c r="A16" s="8" t="s">
        <v>25</v>
      </c>
      <c r="B16" s="3" t="s">
        <v>23</v>
      </c>
      <c r="C16" s="7">
        <v>1099</v>
      </c>
      <c r="D16" s="7">
        <v>1000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2099</v>
      </c>
    </row>
    <row r="17" spans="1:9" ht="15.75">
      <c r="A17" s="8" t="s">
        <v>26</v>
      </c>
      <c r="B17" s="3" t="s">
        <v>24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  <row r="18" spans="1:9" ht="81.599999999999994" customHeight="1">
      <c r="A18" s="8" t="s">
        <v>9</v>
      </c>
      <c r="B18" s="3" t="s">
        <v>47</v>
      </c>
      <c r="C18" s="7">
        <f t="shared" ref="C18:H18" si="5">SUM(C19:C22)</f>
        <v>483.5</v>
      </c>
      <c r="D18" s="7">
        <f t="shared" si="5"/>
        <v>515.5</v>
      </c>
      <c r="E18" s="7">
        <f t="shared" si="5"/>
        <v>0</v>
      </c>
      <c r="F18" s="7">
        <f t="shared" si="5"/>
        <v>0</v>
      </c>
      <c r="G18" s="7">
        <f t="shared" si="5"/>
        <v>0</v>
      </c>
      <c r="H18" s="7">
        <f t="shared" si="5"/>
        <v>0</v>
      </c>
      <c r="I18" s="7">
        <f t="shared" si="2"/>
        <v>999</v>
      </c>
    </row>
    <row r="19" spans="1:9" ht="15.75">
      <c r="A19" s="8" t="s">
        <v>13</v>
      </c>
      <c r="B19" s="3" t="s">
        <v>21</v>
      </c>
      <c r="C19" s="7">
        <v>14.5</v>
      </c>
      <c r="D19" s="7">
        <v>15.5</v>
      </c>
      <c r="E19" s="7">
        <v>0</v>
      </c>
      <c r="F19" s="7">
        <v>0</v>
      </c>
      <c r="G19" s="7">
        <v>0</v>
      </c>
      <c r="H19" s="7">
        <v>0</v>
      </c>
      <c r="I19" s="7">
        <f t="shared" si="2"/>
        <v>30</v>
      </c>
    </row>
    <row r="20" spans="1:9" ht="15.75">
      <c r="A20" s="8" t="s">
        <v>14</v>
      </c>
      <c r="B20" s="3" t="s">
        <v>22</v>
      </c>
      <c r="C20" s="7">
        <v>0</v>
      </c>
      <c r="D20" s="7">
        <v>0</v>
      </c>
      <c r="E20" s="7">
        <v>0</v>
      </c>
      <c r="F20" s="7">
        <v>0</v>
      </c>
      <c r="G20" s="7">
        <v>0</v>
      </c>
      <c r="H20" s="7">
        <v>0</v>
      </c>
      <c r="I20" s="7">
        <f t="shared" si="2"/>
        <v>0</v>
      </c>
    </row>
    <row r="21" spans="1:9" ht="15.75">
      <c r="A21" s="8" t="s">
        <v>27</v>
      </c>
      <c r="B21" s="3" t="s">
        <v>23</v>
      </c>
      <c r="C21" s="7">
        <v>469</v>
      </c>
      <c r="D21" s="7">
        <v>500</v>
      </c>
      <c r="E21" s="7">
        <v>0</v>
      </c>
      <c r="F21" s="7">
        <v>0</v>
      </c>
      <c r="G21" s="7">
        <v>0</v>
      </c>
      <c r="H21" s="7">
        <v>0</v>
      </c>
      <c r="I21" s="7">
        <f t="shared" si="2"/>
        <v>969</v>
      </c>
    </row>
    <row r="22" spans="1:9" ht="15.75">
      <c r="A22" s="8" t="s">
        <v>28</v>
      </c>
      <c r="B22" s="3" t="s">
        <v>24</v>
      </c>
      <c r="C22" s="7">
        <v>0</v>
      </c>
      <c r="D22" s="7">
        <v>0</v>
      </c>
      <c r="E22" s="7">
        <v>0</v>
      </c>
      <c r="F22" s="7">
        <v>0</v>
      </c>
      <c r="G22" s="7">
        <v>0</v>
      </c>
      <c r="H22" s="7">
        <v>0</v>
      </c>
      <c r="I22" s="7">
        <f t="shared" si="2"/>
        <v>0</v>
      </c>
    </row>
    <row r="23" spans="1:9" ht="81.599999999999994" customHeight="1">
      <c r="A23" s="8" t="s">
        <v>10</v>
      </c>
      <c r="B23" s="3" t="s">
        <v>48</v>
      </c>
      <c r="C23" s="7">
        <f>SUM(C24:C27)</f>
        <v>120.6</v>
      </c>
      <c r="D23" s="7">
        <f t="shared" ref="D23:H23" si="6">SUM(D24:D27)</f>
        <v>0</v>
      </c>
      <c r="E23" s="7">
        <f t="shared" si="6"/>
        <v>0</v>
      </c>
      <c r="F23" s="7">
        <f t="shared" si="6"/>
        <v>0</v>
      </c>
      <c r="G23" s="7">
        <f t="shared" si="6"/>
        <v>0</v>
      </c>
      <c r="H23" s="7">
        <f t="shared" si="6"/>
        <v>0</v>
      </c>
      <c r="I23" s="7">
        <f t="shared" si="2"/>
        <v>120.6</v>
      </c>
    </row>
    <row r="24" spans="1:9" ht="15.75">
      <c r="A24" s="8" t="s">
        <v>16</v>
      </c>
      <c r="B24" s="3" t="s">
        <v>21</v>
      </c>
      <c r="C24" s="7">
        <v>3.6</v>
      </c>
      <c r="D24" s="7">
        <v>0</v>
      </c>
      <c r="E24" s="7">
        <v>0</v>
      </c>
      <c r="F24" s="7">
        <v>0</v>
      </c>
      <c r="G24" s="7">
        <v>0</v>
      </c>
      <c r="H24" s="7">
        <v>0</v>
      </c>
      <c r="I24" s="7">
        <f t="shared" si="2"/>
        <v>3.6</v>
      </c>
    </row>
    <row r="25" spans="1:9" ht="15.75">
      <c r="A25" s="8" t="s">
        <v>55</v>
      </c>
      <c r="B25" s="3" t="s">
        <v>22</v>
      </c>
      <c r="C25" s="7">
        <v>0</v>
      </c>
      <c r="D25" s="7">
        <v>0</v>
      </c>
      <c r="E25" s="7">
        <v>0</v>
      </c>
      <c r="F25" s="7">
        <v>0</v>
      </c>
      <c r="G25" s="7">
        <v>0</v>
      </c>
      <c r="H25" s="7">
        <v>0</v>
      </c>
      <c r="I25" s="7">
        <f t="shared" si="2"/>
        <v>0</v>
      </c>
    </row>
    <row r="26" spans="1:9" ht="15.75">
      <c r="A26" s="8" t="s">
        <v>56</v>
      </c>
      <c r="B26" s="3" t="s">
        <v>23</v>
      </c>
      <c r="C26" s="7">
        <v>117</v>
      </c>
      <c r="D26" s="7">
        <v>0</v>
      </c>
      <c r="E26" s="7">
        <v>0</v>
      </c>
      <c r="F26" s="7">
        <v>0</v>
      </c>
      <c r="G26" s="7">
        <v>0</v>
      </c>
      <c r="H26" s="7">
        <v>0</v>
      </c>
      <c r="I26" s="7">
        <f t="shared" si="2"/>
        <v>117</v>
      </c>
    </row>
    <row r="27" spans="1:9" ht="15.75">
      <c r="A27" s="8" t="s">
        <v>57</v>
      </c>
      <c r="B27" s="3" t="s">
        <v>24</v>
      </c>
      <c r="C27" s="7">
        <v>0</v>
      </c>
      <c r="D27" s="7">
        <v>0</v>
      </c>
      <c r="E27" s="7">
        <v>0</v>
      </c>
      <c r="F27" s="7">
        <v>0</v>
      </c>
      <c r="G27" s="7">
        <v>0</v>
      </c>
      <c r="H27" s="7">
        <v>0</v>
      </c>
      <c r="I27" s="7">
        <f t="shared" si="2"/>
        <v>0</v>
      </c>
    </row>
    <row r="28" spans="1:9" ht="83.45" customHeight="1">
      <c r="A28" s="8" t="s">
        <v>11</v>
      </c>
      <c r="B28" s="3" t="s">
        <v>49</v>
      </c>
      <c r="C28" s="7">
        <f>SUM(C29:C32)</f>
        <v>197.4</v>
      </c>
      <c r="D28" s="7">
        <f t="shared" ref="D28:H28" si="7">SUM(D29:D32)</f>
        <v>0</v>
      </c>
      <c r="E28" s="7">
        <f t="shared" si="7"/>
        <v>0</v>
      </c>
      <c r="F28" s="7">
        <f t="shared" si="7"/>
        <v>0</v>
      </c>
      <c r="G28" s="7">
        <f t="shared" si="7"/>
        <v>0</v>
      </c>
      <c r="H28" s="7">
        <f t="shared" si="7"/>
        <v>0</v>
      </c>
      <c r="I28" s="7">
        <f t="shared" si="2"/>
        <v>197.4</v>
      </c>
    </row>
    <row r="29" spans="1:9" ht="15.75">
      <c r="A29" s="8" t="s">
        <v>17</v>
      </c>
      <c r="B29" s="3" t="s">
        <v>21</v>
      </c>
      <c r="C29" s="7">
        <v>5.9</v>
      </c>
      <c r="D29" s="7">
        <v>0</v>
      </c>
      <c r="E29" s="7">
        <v>0</v>
      </c>
      <c r="F29" s="7">
        <v>0</v>
      </c>
      <c r="G29" s="7">
        <v>0</v>
      </c>
      <c r="H29" s="7">
        <v>0</v>
      </c>
      <c r="I29" s="7">
        <f t="shared" si="2"/>
        <v>5.9</v>
      </c>
    </row>
    <row r="30" spans="1:9" ht="15.75">
      <c r="A30" s="8" t="s">
        <v>58</v>
      </c>
      <c r="B30" s="3" t="s">
        <v>22</v>
      </c>
      <c r="C30" s="7">
        <v>0</v>
      </c>
      <c r="D30" s="7">
        <v>0</v>
      </c>
      <c r="E30" s="7">
        <v>0</v>
      </c>
      <c r="F30" s="7">
        <v>0</v>
      </c>
      <c r="G30" s="7">
        <v>0</v>
      </c>
      <c r="H30" s="7">
        <v>0</v>
      </c>
      <c r="I30" s="7">
        <f t="shared" si="2"/>
        <v>0</v>
      </c>
    </row>
    <row r="31" spans="1:9" ht="15.75">
      <c r="A31" s="8" t="s">
        <v>59</v>
      </c>
      <c r="B31" s="3" t="s">
        <v>23</v>
      </c>
      <c r="C31" s="7">
        <v>191.5</v>
      </c>
      <c r="D31" s="7">
        <v>0</v>
      </c>
      <c r="E31" s="7">
        <v>0</v>
      </c>
      <c r="F31" s="7">
        <v>0</v>
      </c>
      <c r="G31" s="7">
        <v>0</v>
      </c>
      <c r="H31" s="7">
        <v>0</v>
      </c>
      <c r="I31" s="7">
        <f t="shared" si="2"/>
        <v>191.5</v>
      </c>
    </row>
    <row r="32" spans="1:9" ht="15.75">
      <c r="A32" s="8" t="s">
        <v>60</v>
      </c>
      <c r="B32" s="3" t="s">
        <v>24</v>
      </c>
      <c r="C32" s="7">
        <v>0</v>
      </c>
      <c r="D32" s="7">
        <v>0</v>
      </c>
      <c r="E32" s="7">
        <v>0</v>
      </c>
      <c r="F32" s="7">
        <v>0</v>
      </c>
      <c r="G32" s="7">
        <v>0</v>
      </c>
      <c r="H32" s="7">
        <v>0</v>
      </c>
      <c r="I32" s="7">
        <f t="shared" si="2"/>
        <v>0</v>
      </c>
    </row>
    <row r="33" spans="1:9" ht="79.900000000000006" customHeight="1">
      <c r="A33" s="8" t="s">
        <v>61</v>
      </c>
      <c r="B33" s="3" t="s">
        <v>50</v>
      </c>
      <c r="C33" s="7">
        <f>SUM(C34:C37)</f>
        <v>642.79999999999995</v>
      </c>
      <c r="D33" s="7">
        <f t="shared" ref="D33:H33" si="8">SUM(D34:D37)</f>
        <v>515.5</v>
      </c>
      <c r="E33" s="7">
        <f t="shared" si="8"/>
        <v>0</v>
      </c>
      <c r="F33" s="7">
        <f t="shared" si="8"/>
        <v>0</v>
      </c>
      <c r="G33" s="7">
        <f t="shared" si="8"/>
        <v>0</v>
      </c>
      <c r="H33" s="7">
        <f t="shared" si="8"/>
        <v>0</v>
      </c>
      <c r="I33" s="7">
        <f t="shared" si="2"/>
        <v>1158.3</v>
      </c>
    </row>
    <row r="34" spans="1:9" ht="15.75">
      <c r="A34" s="8" t="s">
        <v>62</v>
      </c>
      <c r="B34" s="3" t="s">
        <v>21</v>
      </c>
      <c r="C34" s="7">
        <v>19.3</v>
      </c>
      <c r="D34" s="7">
        <v>15.5</v>
      </c>
      <c r="E34" s="7">
        <v>0</v>
      </c>
      <c r="F34" s="7">
        <v>0</v>
      </c>
      <c r="G34" s="7">
        <v>0</v>
      </c>
      <c r="H34" s="7">
        <v>0</v>
      </c>
      <c r="I34" s="7">
        <f t="shared" si="2"/>
        <v>34.799999999999997</v>
      </c>
    </row>
    <row r="35" spans="1:9" ht="15.75">
      <c r="A35" s="8" t="s">
        <v>63</v>
      </c>
      <c r="B35" s="3" t="s">
        <v>22</v>
      </c>
      <c r="C35" s="7">
        <v>0</v>
      </c>
      <c r="D35" s="7">
        <v>0</v>
      </c>
      <c r="E35" s="7">
        <v>0</v>
      </c>
      <c r="F35" s="7">
        <v>0</v>
      </c>
      <c r="G35" s="7">
        <v>0</v>
      </c>
      <c r="H35" s="7">
        <v>0</v>
      </c>
      <c r="I35" s="7">
        <f t="shared" si="2"/>
        <v>0</v>
      </c>
    </row>
    <row r="36" spans="1:9" ht="15.75">
      <c r="A36" s="8" t="s">
        <v>64</v>
      </c>
      <c r="B36" s="3" t="s">
        <v>23</v>
      </c>
      <c r="C36" s="7">
        <v>623.5</v>
      </c>
      <c r="D36" s="7">
        <v>500</v>
      </c>
      <c r="E36" s="7">
        <v>0</v>
      </c>
      <c r="F36" s="7">
        <v>0</v>
      </c>
      <c r="G36" s="7">
        <v>0</v>
      </c>
      <c r="H36" s="7">
        <v>0</v>
      </c>
      <c r="I36" s="7">
        <f t="shared" si="2"/>
        <v>1123.5</v>
      </c>
    </row>
    <row r="37" spans="1:9" ht="15.75">
      <c r="A37" s="8" t="s">
        <v>65</v>
      </c>
      <c r="B37" s="3" t="s">
        <v>24</v>
      </c>
      <c r="C37" s="7">
        <v>0</v>
      </c>
      <c r="D37" s="7">
        <v>0</v>
      </c>
      <c r="E37" s="7">
        <v>0</v>
      </c>
      <c r="F37" s="7">
        <v>0</v>
      </c>
      <c r="G37" s="7">
        <v>0</v>
      </c>
      <c r="H37" s="7">
        <v>0</v>
      </c>
      <c r="I37" s="7">
        <f t="shared" si="2"/>
        <v>0</v>
      </c>
    </row>
  </sheetData>
  <mergeCells count="6">
    <mergeCell ref="A12:I12"/>
    <mergeCell ref="D1:I1"/>
    <mergeCell ref="A2:I2"/>
    <mergeCell ref="A4:A5"/>
    <mergeCell ref="B4:B5"/>
    <mergeCell ref="C4:I4"/>
  </mergeCells>
  <pageMargins left="0.7" right="0.7" top="0.75" bottom="0.75" header="0.3" footer="0.3"/>
  <pageSetup paperSize="9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>
  <dimension ref="A1:I17"/>
  <sheetViews>
    <sheetView zoomScaleNormal="100" workbookViewId="0">
      <selection activeCell="C14" sqref="C14"/>
    </sheetView>
  </sheetViews>
  <sheetFormatPr defaultRowHeight="15"/>
  <cols>
    <col min="1" max="1" width="6" style="5" customWidth="1"/>
    <col min="2" max="2" width="47.7109375" style="5" customWidth="1"/>
    <col min="3" max="9" width="10.85546875" style="5" customWidth="1"/>
  </cols>
  <sheetData>
    <row r="1" spans="1:9" ht="18.75">
      <c r="D1" s="36" t="s">
        <v>73</v>
      </c>
      <c r="E1" s="36"/>
      <c r="F1" s="36"/>
      <c r="G1" s="36"/>
      <c r="H1" s="36"/>
      <c r="I1" s="36"/>
    </row>
    <row r="2" spans="1:9" ht="29.45" customHeight="1">
      <c r="A2" s="37" t="s">
        <v>68</v>
      </c>
      <c r="B2" s="37"/>
      <c r="C2" s="37"/>
      <c r="D2" s="37"/>
      <c r="E2" s="37"/>
      <c r="F2" s="37"/>
      <c r="G2" s="37"/>
      <c r="H2" s="37"/>
      <c r="I2" s="37"/>
    </row>
    <row r="3" spans="1:9" ht="12.75" customHeight="1">
      <c r="A3" s="1"/>
    </row>
    <row r="4" spans="1:9" ht="27.75" customHeight="1">
      <c r="A4" s="20" t="s">
        <v>7</v>
      </c>
      <c r="B4" s="22" t="s">
        <v>18</v>
      </c>
      <c r="C4" s="22" t="s">
        <v>19</v>
      </c>
      <c r="D4" s="22"/>
      <c r="E4" s="22"/>
      <c r="F4" s="22"/>
      <c r="G4" s="22"/>
      <c r="H4" s="22"/>
      <c r="I4" s="22"/>
    </row>
    <row r="5" spans="1:9" ht="20.25" customHeight="1">
      <c r="A5" s="21"/>
      <c r="B5" s="22"/>
      <c r="C5" s="11">
        <v>2025</v>
      </c>
      <c r="D5" s="11">
        <v>2026</v>
      </c>
      <c r="E5" s="11">
        <v>2027</v>
      </c>
      <c r="F5" s="11">
        <v>2028</v>
      </c>
      <c r="G5" s="11">
        <v>2029</v>
      </c>
      <c r="H5" s="11">
        <v>2030</v>
      </c>
      <c r="I5" s="11" t="s">
        <v>0</v>
      </c>
    </row>
    <row r="6" spans="1:9" ht="15.75">
      <c r="A6" s="11">
        <v>1</v>
      </c>
      <c r="B6" s="11">
        <v>2</v>
      </c>
      <c r="C6" s="11">
        <v>3</v>
      </c>
      <c r="D6" s="11">
        <v>4</v>
      </c>
      <c r="E6" s="11">
        <v>5</v>
      </c>
      <c r="F6" s="11">
        <v>6</v>
      </c>
      <c r="G6" s="11">
        <v>7</v>
      </c>
      <c r="H6" s="11">
        <v>8</v>
      </c>
      <c r="I6" s="11">
        <v>9</v>
      </c>
    </row>
    <row r="7" spans="1:9" ht="15.75">
      <c r="A7" s="8">
        <v>1</v>
      </c>
      <c r="B7" s="9" t="s">
        <v>20</v>
      </c>
      <c r="C7" s="16">
        <f>SUM(C8:C11)</f>
        <v>150</v>
      </c>
      <c r="D7" s="16">
        <f t="shared" ref="D7:H7" si="0">SUM(D8:D11)</f>
        <v>200</v>
      </c>
      <c r="E7" s="16">
        <f t="shared" si="0"/>
        <v>200</v>
      </c>
      <c r="F7" s="16">
        <f t="shared" si="0"/>
        <v>200</v>
      </c>
      <c r="G7" s="16">
        <f t="shared" si="0"/>
        <v>200</v>
      </c>
      <c r="H7" s="16">
        <f t="shared" si="0"/>
        <v>200</v>
      </c>
      <c r="I7" s="16">
        <f>SUM(C7:H7)</f>
        <v>1150</v>
      </c>
    </row>
    <row r="8" spans="1:9" ht="15.75">
      <c r="A8" s="8" t="s">
        <v>8</v>
      </c>
      <c r="B8" s="3" t="s">
        <v>21</v>
      </c>
      <c r="C8" s="7">
        <f>C14</f>
        <v>150</v>
      </c>
      <c r="D8" s="7">
        <f t="shared" ref="D8:H8" si="1">D14</f>
        <v>200</v>
      </c>
      <c r="E8" s="7">
        <f t="shared" si="1"/>
        <v>200</v>
      </c>
      <c r="F8" s="7">
        <f t="shared" si="1"/>
        <v>200</v>
      </c>
      <c r="G8" s="7">
        <f t="shared" si="1"/>
        <v>200</v>
      </c>
      <c r="H8" s="7">
        <f t="shared" si="1"/>
        <v>200</v>
      </c>
      <c r="I8" s="7">
        <f t="shared" ref="I8:I17" si="2">SUM(C8:H8)</f>
        <v>1150</v>
      </c>
    </row>
    <row r="9" spans="1:9" ht="15.75">
      <c r="A9" s="8" t="s">
        <v>9</v>
      </c>
      <c r="B9" s="3" t="s">
        <v>22</v>
      </c>
      <c r="C9" s="7">
        <f t="shared" ref="C9:H9" si="3">C15</f>
        <v>0</v>
      </c>
      <c r="D9" s="7">
        <f t="shared" si="3"/>
        <v>0</v>
      </c>
      <c r="E9" s="7">
        <f t="shared" si="3"/>
        <v>0</v>
      </c>
      <c r="F9" s="7">
        <f t="shared" si="3"/>
        <v>0</v>
      </c>
      <c r="G9" s="7">
        <f t="shared" si="3"/>
        <v>0</v>
      </c>
      <c r="H9" s="7">
        <f t="shared" si="3"/>
        <v>0</v>
      </c>
      <c r="I9" s="7">
        <f t="shared" si="2"/>
        <v>0</v>
      </c>
    </row>
    <row r="10" spans="1:9" ht="15.75">
      <c r="A10" s="8" t="s">
        <v>10</v>
      </c>
      <c r="B10" s="3" t="s">
        <v>23</v>
      </c>
      <c r="C10" s="7">
        <f t="shared" ref="C10:H10" si="4">C16</f>
        <v>0</v>
      </c>
      <c r="D10" s="7">
        <f t="shared" si="4"/>
        <v>0</v>
      </c>
      <c r="E10" s="7">
        <f t="shared" si="4"/>
        <v>0</v>
      </c>
      <c r="F10" s="7">
        <f t="shared" si="4"/>
        <v>0</v>
      </c>
      <c r="G10" s="7">
        <f t="shared" si="4"/>
        <v>0</v>
      </c>
      <c r="H10" s="7">
        <f t="shared" si="4"/>
        <v>0</v>
      </c>
      <c r="I10" s="7">
        <f t="shared" si="2"/>
        <v>0</v>
      </c>
    </row>
    <row r="11" spans="1:9" ht="15.75">
      <c r="A11" s="8" t="s">
        <v>11</v>
      </c>
      <c r="B11" s="3" t="s">
        <v>24</v>
      </c>
      <c r="C11" s="7">
        <f t="shared" ref="C11:H11" si="5">C17</f>
        <v>0</v>
      </c>
      <c r="D11" s="7">
        <f t="shared" si="5"/>
        <v>0</v>
      </c>
      <c r="E11" s="7">
        <f t="shared" si="5"/>
        <v>0</v>
      </c>
      <c r="F11" s="7">
        <f t="shared" si="5"/>
        <v>0</v>
      </c>
      <c r="G11" s="7">
        <f t="shared" si="5"/>
        <v>0</v>
      </c>
      <c r="H11" s="7">
        <f t="shared" si="5"/>
        <v>0</v>
      </c>
      <c r="I11" s="7">
        <f t="shared" si="2"/>
        <v>0</v>
      </c>
    </row>
    <row r="12" spans="1:9" ht="15.75">
      <c r="A12" s="38" t="s">
        <v>69</v>
      </c>
      <c r="B12" s="38"/>
      <c r="C12" s="38"/>
      <c r="D12" s="38"/>
      <c r="E12" s="38"/>
      <c r="F12" s="38"/>
      <c r="G12" s="38"/>
      <c r="H12" s="38"/>
      <c r="I12" s="38"/>
    </row>
    <row r="13" spans="1:9" ht="47.25">
      <c r="A13" s="8" t="s">
        <v>8</v>
      </c>
      <c r="B13" s="3" t="s">
        <v>41</v>
      </c>
      <c r="C13" s="7">
        <f>SUM(C14:C17)</f>
        <v>150</v>
      </c>
      <c r="D13" s="7">
        <f t="shared" ref="D13:H13" si="6">SUM(D14:D17)</f>
        <v>200</v>
      </c>
      <c r="E13" s="7">
        <f t="shared" si="6"/>
        <v>200</v>
      </c>
      <c r="F13" s="7">
        <f t="shared" si="6"/>
        <v>200</v>
      </c>
      <c r="G13" s="7">
        <f t="shared" si="6"/>
        <v>200</v>
      </c>
      <c r="H13" s="7">
        <f t="shared" si="6"/>
        <v>200</v>
      </c>
      <c r="I13" s="7">
        <f>SUM(C13:H13)</f>
        <v>1150</v>
      </c>
    </row>
    <row r="14" spans="1:9" ht="15.75">
      <c r="A14" s="8" t="s">
        <v>12</v>
      </c>
      <c r="B14" s="3" t="s">
        <v>21</v>
      </c>
      <c r="C14" s="7">
        <v>150</v>
      </c>
      <c r="D14" s="7">
        <v>200</v>
      </c>
      <c r="E14" s="7">
        <v>200</v>
      </c>
      <c r="F14" s="7">
        <v>200</v>
      </c>
      <c r="G14" s="7">
        <v>200</v>
      </c>
      <c r="H14" s="7">
        <v>200</v>
      </c>
      <c r="I14" s="7">
        <f>SUM(C14:H14)</f>
        <v>1150</v>
      </c>
    </row>
    <row r="15" spans="1:9" ht="15.75">
      <c r="A15" s="8" t="s">
        <v>15</v>
      </c>
      <c r="B15" s="3" t="s">
        <v>22</v>
      </c>
      <c r="C15" s="7">
        <v>0</v>
      </c>
      <c r="D15" s="7">
        <v>0</v>
      </c>
      <c r="E15" s="7">
        <v>0</v>
      </c>
      <c r="F15" s="7">
        <v>0</v>
      </c>
      <c r="G15" s="7">
        <v>0</v>
      </c>
      <c r="H15" s="7">
        <v>0</v>
      </c>
      <c r="I15" s="7">
        <f t="shared" si="2"/>
        <v>0</v>
      </c>
    </row>
    <row r="16" spans="1:9" ht="15.75">
      <c r="A16" s="8" t="s">
        <v>25</v>
      </c>
      <c r="B16" s="3" t="s">
        <v>23</v>
      </c>
      <c r="C16" s="7">
        <v>0</v>
      </c>
      <c r="D16" s="7">
        <v>0</v>
      </c>
      <c r="E16" s="7">
        <v>0</v>
      </c>
      <c r="F16" s="7">
        <v>0</v>
      </c>
      <c r="G16" s="7">
        <v>0</v>
      </c>
      <c r="H16" s="7">
        <v>0</v>
      </c>
      <c r="I16" s="7">
        <f t="shared" si="2"/>
        <v>0</v>
      </c>
    </row>
    <row r="17" spans="1:9" ht="15.75">
      <c r="A17" s="8" t="s">
        <v>26</v>
      </c>
      <c r="B17" s="3" t="s">
        <v>24</v>
      </c>
      <c r="C17" s="7">
        <v>0</v>
      </c>
      <c r="D17" s="7">
        <v>0</v>
      </c>
      <c r="E17" s="7">
        <v>0</v>
      </c>
      <c r="F17" s="7">
        <v>0</v>
      </c>
      <c r="G17" s="7">
        <v>0</v>
      </c>
      <c r="H17" s="7">
        <v>0</v>
      </c>
      <c r="I17" s="7">
        <f t="shared" si="2"/>
        <v>0</v>
      </c>
    </row>
  </sheetData>
  <mergeCells count="6">
    <mergeCell ref="A12:I12"/>
    <mergeCell ref="D1:I1"/>
    <mergeCell ref="A2:I2"/>
    <mergeCell ref="A4:A5"/>
    <mergeCell ref="B4:B5"/>
    <mergeCell ref="C4:I4"/>
  </mergeCells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5</vt:i4>
      </vt:variant>
      <vt:variant>
        <vt:lpstr>Именованные диапазоны</vt:lpstr>
      </vt:variant>
      <vt:variant>
        <vt:i4>1</vt:i4>
      </vt:variant>
    </vt:vector>
  </HeadingPairs>
  <TitlesOfParts>
    <vt:vector size="6" baseType="lpstr">
      <vt:lpstr>фин МП</vt:lpstr>
      <vt:lpstr>фин проекта 1</vt:lpstr>
      <vt:lpstr>фин проекта 2</vt:lpstr>
      <vt:lpstr>фин проекта 3</vt:lpstr>
      <vt:lpstr>фин проекта 4</vt:lpstr>
      <vt:lpstr>'фин МП'!Область_печати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2024-12-26T09:17:56Z</dcterms:modified>
</cp:coreProperties>
</file>