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737" activeTab="2"/>
  </bookViews>
  <sheets>
    <sheet name="табл.4 Паспорт МП" sheetId="1" r:id="rId1"/>
    <sheet name="Форма 2 Характеристика" sheetId="2" r:id="rId2"/>
    <sheet name="Мун.проект финансирование" sheetId="6" r:id="rId3"/>
    <sheet name="КПМ финансирвоание" sheetId="5" r:id="rId4"/>
    <sheet name="Форма 3 Перечень объектов" sheetId="3" r:id="rId5"/>
    <sheet name="Форма 4 Сведения об объектах" sheetId="4" r:id="rId6"/>
  </sheets>
  <definedNames>
    <definedName name="_Hlk176191604" localSheetId="1">'Форма 2 Характеристика'!$B$23</definedName>
  </definedNames>
  <calcPr calcId="162913"/>
</workbook>
</file>

<file path=xl/calcChain.xml><?xml version="1.0" encoding="utf-8"?>
<calcChain xmlns="http://schemas.openxmlformats.org/spreadsheetml/2006/main">
  <c r="E26" i="5" l="1"/>
  <c r="F26" i="5"/>
  <c r="G26" i="5"/>
  <c r="H26" i="5"/>
  <c r="I26" i="5"/>
  <c r="E25" i="5"/>
  <c r="F25" i="5"/>
  <c r="G25" i="5"/>
  <c r="H25" i="5"/>
  <c r="I25" i="5"/>
  <c r="E24" i="5"/>
  <c r="F24" i="5"/>
  <c r="G24" i="5"/>
  <c r="H24" i="5"/>
  <c r="I24" i="5"/>
  <c r="D24" i="5"/>
  <c r="D26" i="5"/>
  <c r="D25" i="5"/>
  <c r="F13" i="1"/>
  <c r="F14" i="1"/>
  <c r="F15" i="1"/>
  <c r="F12" i="1"/>
  <c r="F10" i="1"/>
  <c r="F9" i="1"/>
  <c r="F8" i="1"/>
  <c r="F7" i="1"/>
  <c r="E15" i="1"/>
  <c r="E14" i="1"/>
  <c r="E13" i="1"/>
  <c r="E12" i="1"/>
  <c r="E83" i="1"/>
  <c r="K11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8" i="1"/>
  <c r="K39" i="1"/>
  <c r="K40" i="1"/>
  <c r="K41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4" i="1"/>
  <c r="K65" i="1"/>
  <c r="K66" i="1"/>
  <c r="K67" i="1"/>
  <c r="K69" i="1"/>
  <c r="K70" i="1"/>
  <c r="K71" i="1"/>
  <c r="K72" i="1"/>
  <c r="K73" i="1"/>
  <c r="K74" i="1"/>
  <c r="K75" i="1"/>
  <c r="K76" i="1"/>
  <c r="K77" i="1"/>
  <c r="K79" i="1"/>
  <c r="K80" i="1"/>
  <c r="K81" i="1"/>
  <c r="K82" i="1"/>
  <c r="K84" i="1"/>
  <c r="K85" i="1"/>
  <c r="K86" i="1"/>
  <c r="K87" i="1"/>
  <c r="K89" i="1"/>
  <c r="K90" i="1"/>
  <c r="K91" i="1"/>
  <c r="K92" i="1"/>
  <c r="K93" i="1"/>
  <c r="K94" i="1"/>
  <c r="K95" i="1"/>
  <c r="K96" i="1"/>
  <c r="K97" i="1"/>
  <c r="K98" i="1"/>
  <c r="K99" i="1"/>
  <c r="K100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E175" i="6" l="1"/>
  <c r="F175" i="6"/>
  <c r="G175" i="6"/>
  <c r="H175" i="6"/>
  <c r="I175" i="6"/>
  <c r="E174" i="6"/>
  <c r="F174" i="6"/>
  <c r="G174" i="6"/>
  <c r="H174" i="6"/>
  <c r="I174" i="6"/>
  <c r="E173" i="6"/>
  <c r="F173" i="6"/>
  <c r="G173" i="6"/>
  <c r="H173" i="6"/>
  <c r="I173" i="6"/>
  <c r="E172" i="6"/>
  <c r="F172" i="6"/>
  <c r="G172" i="6"/>
  <c r="H172" i="6"/>
  <c r="I172" i="6"/>
  <c r="D175" i="6"/>
  <c r="D174" i="6" s="1"/>
  <c r="D173" i="6" s="1"/>
  <c r="D172" i="6" s="1"/>
  <c r="E133" i="6"/>
  <c r="D133" i="6"/>
  <c r="I118" i="6"/>
  <c r="I117" i="6" s="1"/>
  <c r="I116" i="6" s="1"/>
  <c r="I115" i="6" s="1"/>
  <c r="H118" i="6"/>
  <c r="H117" i="6" s="1"/>
  <c r="H116" i="6" s="1"/>
  <c r="H115" i="6" s="1"/>
  <c r="G118" i="6"/>
  <c r="G117" i="6" s="1"/>
  <c r="G116" i="6" s="1"/>
  <c r="G115" i="6" s="1"/>
  <c r="F118" i="6"/>
  <c r="F117" i="6" s="1"/>
  <c r="F116" i="6" s="1"/>
  <c r="F115" i="6" s="1"/>
  <c r="G9" i="1"/>
  <c r="H9" i="1"/>
  <c r="I9" i="1"/>
  <c r="J9" i="1"/>
  <c r="G15" i="1"/>
  <c r="G10" i="1" s="1"/>
  <c r="I15" i="1"/>
  <c r="I10" i="1" s="1"/>
  <c r="J15" i="1"/>
  <c r="J10" i="1" s="1"/>
  <c r="G14" i="1"/>
  <c r="H14" i="1"/>
  <c r="I14" i="1"/>
  <c r="J14" i="1"/>
  <c r="G13" i="1"/>
  <c r="H13" i="1"/>
  <c r="I13" i="1"/>
  <c r="J13" i="1"/>
  <c r="K13" i="1"/>
  <c r="E9" i="1" l="1"/>
  <c r="K9" i="1" s="1"/>
  <c r="K14" i="1"/>
  <c r="E10" i="1"/>
  <c r="K10" i="1" s="1"/>
  <c r="K15" i="1"/>
  <c r="E8" i="1"/>
  <c r="J12" i="1"/>
  <c r="J7" i="1" s="1"/>
  <c r="J8" i="1"/>
  <c r="I12" i="1"/>
  <c r="I7" i="1" s="1"/>
  <c r="I8" i="1"/>
  <c r="H12" i="1"/>
  <c r="H7" i="1" s="1"/>
  <c r="H8" i="1"/>
  <c r="G12" i="1"/>
  <c r="G7" i="1" s="1"/>
  <c r="G8" i="1"/>
  <c r="K8" i="1" l="1"/>
  <c r="E7" i="1"/>
  <c r="K7" i="1" s="1"/>
  <c r="K12" i="1"/>
  <c r="J57" i="5"/>
  <c r="J56" i="5"/>
  <c r="J55" i="5"/>
  <c r="J54" i="5"/>
  <c r="I53" i="5"/>
  <c r="H53" i="5"/>
  <c r="G53" i="5"/>
  <c r="F53" i="5"/>
  <c r="E53" i="5"/>
  <c r="D53" i="5"/>
  <c r="J53" i="5" s="1"/>
  <c r="J52" i="5"/>
  <c r="J51" i="5"/>
  <c r="J50" i="5"/>
  <c r="J49" i="5"/>
  <c r="I48" i="5"/>
  <c r="H48" i="5"/>
  <c r="G48" i="5"/>
  <c r="F48" i="5"/>
  <c r="E48" i="5"/>
  <c r="D48" i="5"/>
  <c r="J48" i="5" s="1"/>
  <c r="J47" i="5"/>
  <c r="J46" i="5"/>
  <c r="J45" i="5"/>
  <c r="J44" i="5"/>
  <c r="I43" i="5"/>
  <c r="H43" i="5"/>
  <c r="G43" i="5"/>
  <c r="F43" i="5"/>
  <c r="E43" i="5"/>
  <c r="D43" i="5"/>
  <c r="J43" i="5" s="1"/>
  <c r="J26" i="5"/>
  <c r="J25" i="5"/>
  <c r="E23" i="5"/>
  <c r="F23" i="5"/>
  <c r="J42" i="5"/>
  <c r="J41" i="5"/>
  <c r="J40" i="5"/>
  <c r="J39" i="5"/>
  <c r="I38" i="5"/>
  <c r="H38" i="5"/>
  <c r="G38" i="5"/>
  <c r="F38" i="5"/>
  <c r="E38" i="5"/>
  <c r="D38" i="5"/>
  <c r="J38" i="5" s="1"/>
  <c r="J37" i="5"/>
  <c r="J36" i="5"/>
  <c r="J35" i="5"/>
  <c r="J34" i="5"/>
  <c r="I33" i="5"/>
  <c r="I32" i="5" s="1"/>
  <c r="I31" i="5" s="1"/>
  <c r="I30" i="5" s="1"/>
  <c r="I29" i="5" s="1"/>
  <c r="H33" i="5"/>
  <c r="H32" i="5" s="1"/>
  <c r="H31" i="5" s="1"/>
  <c r="H30" i="5" s="1"/>
  <c r="H29" i="5" s="1"/>
  <c r="G33" i="5"/>
  <c r="G32" i="5" s="1"/>
  <c r="G31" i="5" s="1"/>
  <c r="G30" i="5" s="1"/>
  <c r="G29" i="5" s="1"/>
  <c r="F33" i="5"/>
  <c r="E33" i="5"/>
  <c r="D33" i="5"/>
  <c r="J33" i="5" s="1"/>
  <c r="J32" i="5"/>
  <c r="J31" i="5"/>
  <c r="J30" i="5"/>
  <c r="J29" i="5"/>
  <c r="I28" i="5"/>
  <c r="H28" i="5"/>
  <c r="G28" i="5"/>
  <c r="F28" i="5"/>
  <c r="E28" i="5"/>
  <c r="D28" i="5"/>
  <c r="J28" i="5" s="1"/>
  <c r="D13" i="5"/>
  <c r="E13" i="5"/>
  <c r="F13" i="5"/>
  <c r="G13" i="5"/>
  <c r="H13" i="5"/>
  <c r="I13" i="5"/>
  <c r="J13" i="5"/>
  <c r="J14" i="5"/>
  <c r="J15" i="5"/>
  <c r="J16" i="5"/>
  <c r="J17" i="5"/>
  <c r="D18" i="5"/>
  <c r="E18" i="5"/>
  <c r="F18" i="5"/>
  <c r="G18" i="5"/>
  <c r="H18" i="5"/>
  <c r="I18" i="5"/>
  <c r="J18" i="5"/>
  <c r="J19" i="5"/>
  <c r="J20" i="5"/>
  <c r="J21" i="5"/>
  <c r="J22" i="5"/>
  <c r="J175" i="6"/>
  <c r="J174" i="6"/>
  <c r="J173" i="6"/>
  <c r="J172" i="6"/>
  <c r="I171" i="6"/>
  <c r="I169" i="6" s="1"/>
  <c r="I168" i="6" s="1"/>
  <c r="I167" i="6" s="1"/>
  <c r="I166" i="6" s="1"/>
  <c r="H171" i="6"/>
  <c r="H169" i="6" s="1"/>
  <c r="H168" i="6" s="1"/>
  <c r="H167" i="6" s="1"/>
  <c r="H166" i="6" s="1"/>
  <c r="G171" i="6"/>
  <c r="G169" i="6" s="1"/>
  <c r="G168" i="6" s="1"/>
  <c r="G167" i="6" s="1"/>
  <c r="G166" i="6" s="1"/>
  <c r="F171" i="6"/>
  <c r="F169" i="6" s="1"/>
  <c r="F168" i="6" s="1"/>
  <c r="F167" i="6" s="1"/>
  <c r="F166" i="6" s="1"/>
  <c r="E171" i="6"/>
  <c r="E169" i="6" s="1"/>
  <c r="E168" i="6" s="1"/>
  <c r="E167" i="6" s="1"/>
  <c r="E166" i="6" s="1"/>
  <c r="D171" i="6"/>
  <c r="I165" i="6"/>
  <c r="H165" i="6"/>
  <c r="G165" i="6"/>
  <c r="F165" i="6"/>
  <c r="E165" i="6"/>
  <c r="J156" i="6"/>
  <c r="J155" i="6"/>
  <c r="J154" i="6"/>
  <c r="J153" i="6"/>
  <c r="I152" i="6"/>
  <c r="H152" i="6"/>
  <c r="G152" i="6"/>
  <c r="F152" i="6"/>
  <c r="E152" i="6"/>
  <c r="D152" i="6"/>
  <c r="J152" i="6" s="1"/>
  <c r="J150" i="6"/>
  <c r="J149" i="6"/>
  <c r="J148" i="6"/>
  <c r="J147" i="6"/>
  <c r="I146" i="6"/>
  <c r="H146" i="6"/>
  <c r="G146" i="6"/>
  <c r="F146" i="6"/>
  <c r="E146" i="6"/>
  <c r="D146" i="6"/>
  <c r="J146" i="6" s="1"/>
  <c r="E127" i="6"/>
  <c r="D127" i="6"/>
  <c r="J137" i="6"/>
  <c r="J136" i="6"/>
  <c r="J135" i="6"/>
  <c r="J134" i="6"/>
  <c r="I133" i="6"/>
  <c r="I131" i="6" s="1"/>
  <c r="I130" i="6" s="1"/>
  <c r="I129" i="6" s="1"/>
  <c r="I128" i="6" s="1"/>
  <c r="H133" i="6"/>
  <c r="H131" i="6" s="1"/>
  <c r="H130" i="6" s="1"/>
  <c r="H129" i="6" s="1"/>
  <c r="H128" i="6" s="1"/>
  <c r="G133" i="6"/>
  <c r="G131" i="6" s="1"/>
  <c r="G130" i="6" s="1"/>
  <c r="G129" i="6" s="1"/>
  <c r="G128" i="6" s="1"/>
  <c r="F133" i="6"/>
  <c r="F131" i="6" s="1"/>
  <c r="F130" i="6" s="1"/>
  <c r="F129" i="6" s="1"/>
  <c r="F128" i="6" s="1"/>
  <c r="J133" i="6"/>
  <c r="J131" i="6"/>
  <c r="J130" i="6"/>
  <c r="J129" i="6"/>
  <c r="J128" i="6"/>
  <c r="I127" i="6"/>
  <c r="H127" i="6"/>
  <c r="G127" i="6"/>
  <c r="F127" i="6"/>
  <c r="J127" i="6"/>
  <c r="E109" i="6"/>
  <c r="D109" i="6"/>
  <c r="D106" i="6"/>
  <c r="E114" i="6"/>
  <c r="D114" i="6"/>
  <c r="E105" i="6"/>
  <c r="E104" i="6"/>
  <c r="D105" i="6"/>
  <c r="D104" i="6"/>
  <c r="J118" i="6"/>
  <c r="J117" i="6"/>
  <c r="J116" i="6"/>
  <c r="J115" i="6"/>
  <c r="I114" i="6"/>
  <c r="I113" i="6" s="1"/>
  <c r="I112" i="6" s="1"/>
  <c r="I111" i="6" s="1"/>
  <c r="I110" i="6" s="1"/>
  <c r="H114" i="6"/>
  <c r="H113" i="6" s="1"/>
  <c r="H112" i="6" s="1"/>
  <c r="H111" i="6" s="1"/>
  <c r="H110" i="6" s="1"/>
  <c r="G114" i="6"/>
  <c r="G113" i="6" s="1"/>
  <c r="G112" i="6" s="1"/>
  <c r="G111" i="6" s="1"/>
  <c r="G110" i="6" s="1"/>
  <c r="F114" i="6"/>
  <c r="F113" i="6" s="1"/>
  <c r="F112" i="6" s="1"/>
  <c r="F111" i="6" s="1"/>
  <c r="F110" i="6" s="1"/>
  <c r="J114" i="6"/>
  <c r="J113" i="6"/>
  <c r="J112" i="6"/>
  <c r="J111" i="6"/>
  <c r="J110" i="6"/>
  <c r="I109" i="6"/>
  <c r="I107" i="6" s="1"/>
  <c r="I106" i="6" s="1"/>
  <c r="I105" i="6" s="1"/>
  <c r="I104" i="6" s="1"/>
  <c r="I103" i="6" s="1"/>
  <c r="H109" i="6"/>
  <c r="H107" i="6" s="1"/>
  <c r="H106" i="6" s="1"/>
  <c r="H105" i="6" s="1"/>
  <c r="H104" i="6" s="1"/>
  <c r="G109" i="6"/>
  <c r="G107" i="6" s="1"/>
  <c r="G106" i="6" s="1"/>
  <c r="G105" i="6" s="1"/>
  <c r="G104" i="6" s="1"/>
  <c r="F109" i="6"/>
  <c r="F107" i="6" s="1"/>
  <c r="F106" i="6" s="1"/>
  <c r="F105" i="6" s="1"/>
  <c r="F104" i="6" s="1"/>
  <c r="J109" i="6"/>
  <c r="J104" i="6"/>
  <c r="H103" i="6"/>
  <c r="G103" i="6"/>
  <c r="F103" i="6"/>
  <c r="J94" i="6"/>
  <c r="J93" i="6"/>
  <c r="J92" i="6"/>
  <c r="J91" i="6"/>
  <c r="I90" i="6"/>
  <c r="H90" i="6"/>
  <c r="G90" i="6"/>
  <c r="F90" i="6"/>
  <c r="E90" i="6"/>
  <c r="D90" i="6"/>
  <c r="J90" i="6" s="1"/>
  <c r="J88" i="6"/>
  <c r="J87" i="6"/>
  <c r="J86" i="6"/>
  <c r="J85" i="6"/>
  <c r="I84" i="6"/>
  <c r="H84" i="6"/>
  <c r="G84" i="6"/>
  <c r="F84" i="6"/>
  <c r="E84" i="6"/>
  <c r="D84" i="6"/>
  <c r="J84" i="6" s="1"/>
  <c r="J75" i="6"/>
  <c r="J74" i="6"/>
  <c r="J73" i="6"/>
  <c r="J72" i="6"/>
  <c r="I71" i="6"/>
  <c r="H71" i="6"/>
  <c r="G71" i="6"/>
  <c r="F71" i="6"/>
  <c r="E71" i="6"/>
  <c r="D71" i="6"/>
  <c r="J71" i="6" s="1"/>
  <c r="J69" i="6"/>
  <c r="J68" i="6"/>
  <c r="J67" i="6"/>
  <c r="J66" i="6"/>
  <c r="I65" i="6"/>
  <c r="H65" i="6"/>
  <c r="G65" i="6"/>
  <c r="F65" i="6"/>
  <c r="E65" i="6"/>
  <c r="D65" i="6"/>
  <c r="J65" i="6" s="1"/>
  <c r="D52" i="6"/>
  <c r="J56" i="6"/>
  <c r="J55" i="6"/>
  <c r="J54" i="6"/>
  <c r="J53" i="6"/>
  <c r="I52" i="6"/>
  <c r="H52" i="6"/>
  <c r="G52" i="6"/>
  <c r="F52" i="6"/>
  <c r="E52" i="6"/>
  <c r="J52" i="6"/>
  <c r="J50" i="6"/>
  <c r="J49" i="6"/>
  <c r="J48" i="6"/>
  <c r="J47" i="6"/>
  <c r="I46" i="6"/>
  <c r="H46" i="6"/>
  <c r="G46" i="6"/>
  <c r="F46" i="6"/>
  <c r="E46" i="6"/>
  <c r="D46" i="6"/>
  <c r="J46" i="6" s="1"/>
  <c r="J37" i="6"/>
  <c r="J36" i="6"/>
  <c r="J35" i="6"/>
  <c r="J34" i="6"/>
  <c r="I33" i="6"/>
  <c r="H33" i="6"/>
  <c r="G33" i="6"/>
  <c r="F33" i="6"/>
  <c r="E33" i="6"/>
  <c r="J33" i="6"/>
  <c r="J31" i="6"/>
  <c r="J30" i="6"/>
  <c r="J29" i="6"/>
  <c r="J28" i="6"/>
  <c r="I27" i="6"/>
  <c r="H27" i="6"/>
  <c r="G27" i="6"/>
  <c r="F27" i="6"/>
  <c r="E27" i="6"/>
  <c r="J27" i="6"/>
  <c r="J111" i="1"/>
  <c r="I111" i="1"/>
  <c r="H111" i="1"/>
  <c r="G111" i="1"/>
  <c r="F111" i="1"/>
  <c r="E111" i="1"/>
  <c r="J106" i="1"/>
  <c r="I106" i="1"/>
  <c r="H106" i="1"/>
  <c r="G106" i="1"/>
  <c r="F106" i="1"/>
  <c r="E106" i="1"/>
  <c r="J101" i="1"/>
  <c r="I101" i="1"/>
  <c r="H101" i="1"/>
  <c r="G101" i="1"/>
  <c r="F101" i="1"/>
  <c r="E101" i="1"/>
  <c r="K101" i="1" s="1"/>
  <c r="G88" i="1"/>
  <c r="H88" i="1"/>
  <c r="F88" i="1"/>
  <c r="E88" i="1"/>
  <c r="K88" i="1" s="1"/>
  <c r="F53" i="1"/>
  <c r="G53" i="1"/>
  <c r="E53" i="1"/>
  <c r="F32" i="1"/>
  <c r="J88" i="1"/>
  <c r="I88" i="1"/>
  <c r="E68" i="1"/>
  <c r="K68" i="1" s="1"/>
  <c r="F68" i="1"/>
  <c r="G68" i="1"/>
  <c r="H68" i="1"/>
  <c r="I68" i="1"/>
  <c r="J68" i="1"/>
  <c r="J83" i="1"/>
  <c r="I83" i="1"/>
  <c r="H83" i="1"/>
  <c r="G83" i="1"/>
  <c r="F83" i="1"/>
  <c r="K83" i="1"/>
  <c r="J78" i="1"/>
  <c r="I78" i="1"/>
  <c r="H78" i="1"/>
  <c r="G78" i="1"/>
  <c r="F78" i="1"/>
  <c r="E78" i="1"/>
  <c r="K78" i="1" s="1"/>
  <c r="J73" i="1"/>
  <c r="I73" i="1"/>
  <c r="H73" i="1"/>
  <c r="G73" i="1"/>
  <c r="F73" i="1"/>
  <c r="E73" i="1"/>
  <c r="J63" i="1"/>
  <c r="I63" i="1"/>
  <c r="H63" i="1"/>
  <c r="G63" i="1"/>
  <c r="F63" i="1"/>
  <c r="E63" i="1"/>
  <c r="K63" i="1" s="1"/>
  <c r="I14" i="6"/>
  <c r="I12" i="6" s="1"/>
  <c r="I11" i="6" s="1"/>
  <c r="I10" i="6" s="1"/>
  <c r="I9" i="6" s="1"/>
  <c r="H14" i="6"/>
  <c r="H12" i="6" s="1"/>
  <c r="H11" i="6" s="1"/>
  <c r="H10" i="6" s="1"/>
  <c r="H9" i="6" s="1"/>
  <c r="G14" i="6"/>
  <c r="G12" i="6" s="1"/>
  <c r="G11" i="6" s="1"/>
  <c r="G10" i="6" s="1"/>
  <c r="G9" i="6" s="1"/>
  <c r="F14" i="6"/>
  <c r="F12" i="6" s="1"/>
  <c r="F11" i="6" s="1"/>
  <c r="F10" i="6" s="1"/>
  <c r="F9" i="6" s="1"/>
  <c r="E14" i="6"/>
  <c r="E12" i="6" s="1"/>
  <c r="E11" i="6" s="1"/>
  <c r="E10" i="6" s="1"/>
  <c r="E9" i="6" s="1"/>
  <c r="D14" i="6"/>
  <c r="E8" i="6"/>
  <c r="F8" i="6"/>
  <c r="G8" i="6"/>
  <c r="H8" i="6"/>
  <c r="I8" i="6"/>
  <c r="D8" i="6"/>
  <c r="J15" i="6"/>
  <c r="J16" i="6"/>
  <c r="J17" i="6"/>
  <c r="J18" i="6"/>
  <c r="J9" i="6"/>
  <c r="J10" i="6"/>
  <c r="J11" i="6"/>
  <c r="J12" i="6"/>
  <c r="J9" i="5"/>
  <c r="J10" i="5"/>
  <c r="J11" i="5"/>
  <c r="J12" i="5"/>
  <c r="E8" i="5"/>
  <c r="F8" i="5"/>
  <c r="G8" i="5"/>
  <c r="H8" i="5"/>
  <c r="I8" i="5"/>
  <c r="D8" i="5"/>
  <c r="J8" i="5" s="1"/>
  <c r="E10" i="4"/>
  <c r="E11" i="4"/>
  <c r="E12" i="4"/>
  <c r="E13" i="4"/>
  <c r="E9" i="4"/>
  <c r="N18" i="3"/>
  <c r="N19" i="3"/>
  <c r="N17" i="3"/>
  <c r="N14" i="3"/>
  <c r="N15" i="3"/>
  <c r="N13" i="3"/>
  <c r="N9" i="3"/>
  <c r="N10" i="3"/>
  <c r="N11" i="3"/>
  <c r="N8" i="3"/>
  <c r="E48" i="1"/>
  <c r="E47" i="1" s="1"/>
  <c r="J27" i="1"/>
  <c r="I27" i="1"/>
  <c r="H27" i="1"/>
  <c r="G27" i="1"/>
  <c r="F27" i="1"/>
  <c r="E27" i="1"/>
  <c r="J37" i="1"/>
  <c r="I37" i="1"/>
  <c r="H37" i="1"/>
  <c r="G37" i="1"/>
  <c r="F37" i="1"/>
  <c r="E37" i="1"/>
  <c r="K37" i="1" s="1"/>
  <c r="F48" i="1"/>
  <c r="F47" i="1" s="1"/>
  <c r="G48" i="1"/>
  <c r="G47" i="1" s="1"/>
  <c r="H48" i="1"/>
  <c r="H47" i="1" s="1"/>
  <c r="I48" i="1"/>
  <c r="J48" i="1"/>
  <c r="J58" i="1"/>
  <c r="I58" i="1"/>
  <c r="H58" i="1"/>
  <c r="G58" i="1"/>
  <c r="F58" i="1"/>
  <c r="E58" i="1"/>
  <c r="J42" i="1"/>
  <c r="I42" i="1"/>
  <c r="H42" i="1"/>
  <c r="G42" i="1"/>
  <c r="F42" i="1"/>
  <c r="K42" i="1" s="1"/>
  <c r="E42" i="1"/>
  <c r="J32" i="1"/>
  <c r="I32" i="1"/>
  <c r="H32" i="1"/>
  <c r="G32" i="1"/>
  <c r="E32" i="1"/>
  <c r="E22" i="1"/>
  <c r="D103" i="6" l="1"/>
  <c r="E103" i="6"/>
  <c r="J106" i="6"/>
  <c r="J105" i="6"/>
  <c r="J107" i="6"/>
  <c r="J24" i="5"/>
  <c r="D23" i="5"/>
  <c r="J171" i="6"/>
  <c r="D169" i="6"/>
  <c r="J14" i="6"/>
  <c r="J8" i="6"/>
  <c r="J103" i="6" l="1"/>
  <c r="D168" i="6"/>
  <c r="J169" i="6"/>
  <c r="D167" i="6" l="1"/>
  <c r="J168" i="6"/>
  <c r="D166" i="6" l="1"/>
  <c r="J167" i="6"/>
  <c r="J166" i="6" l="1"/>
  <c r="D165" i="6"/>
  <c r="J165" i="6" s="1"/>
</calcChain>
</file>

<file path=xl/sharedStrings.xml><?xml version="1.0" encoding="utf-8"?>
<sst xmlns="http://schemas.openxmlformats.org/spreadsheetml/2006/main" count="669" uniqueCount="254">
  <si>
    <t>№</t>
  </si>
  <si>
    <t>п/п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</si>
  <si>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</si>
  <si>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</si>
  <si>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...</t>
  </si>
  <si>
    <t>всего</t>
  </si>
  <si>
    <t>Муниципальная программа</t>
  </si>
  <si>
    <t>всего, в том числе:</t>
  </si>
  <si>
    <t>МБ</t>
  </si>
  <si>
    <t>ФБ</t>
  </si>
  <si>
    <t>ОБ</t>
  </si>
  <si>
    <t>ВБ</t>
  </si>
  <si>
    <t>Форма 2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</si>
  <si>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</si>
  <si>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</si>
  <si>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>Характеристика направления расходов &lt;10&gt;</t>
  </si>
  <si>
    <t>Объем финансового обеспечения по годам &lt;11&gt;, тыс. руб.</t>
  </si>
  <si>
    <t>Муниципальный проект "Наименование"</t>
  </si>
  <si>
    <t>&lt;10&gt; Указывается в соответствии с приложением 4 к настоящему Порядку.</t>
  </si>
  <si>
    <t>&lt;11&gt; Указываются конкретные годы периода реализации муниципальной программы (комплексной программы).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</si>
  <si>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</si>
  <si>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</si>
  <si>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</si>
  <si>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</si>
  <si>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</si>
  <si>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</si>
  <si>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</si>
  <si>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1.1.2</t>
  </si>
  <si>
    <t>Ведомственный проект "Наименование"</t>
  </si>
  <si>
    <t xml:space="preserve">Форма 3 </t>
  </si>
  <si>
    <t>Наименование структурного элемента муниципальной программы (комплексной программы), объекта</t>
  </si>
  <si>
    <t>Вид работ, проводимых в отношении объекта &lt;12&gt;</t>
  </si>
  <si>
    <t>Мощность объекта</t>
  </si>
  <si>
    <t>Срок ввода в эксплуатацию/ приобретения объекта (год)</t>
  </si>
  <si>
    <t>Объемы финансового обеспечения по годам &lt;13&gt;, тыс. руб.</t>
  </si>
  <si>
    <t>единица измерения (по ОКЕИ)</t>
  </si>
  <si>
    <t>значение</t>
  </si>
  <si>
    <t>Всего, в том числе:</t>
  </si>
  <si>
    <t>X</t>
  </si>
  <si>
    <t>бюджет округа</t>
  </si>
  <si>
    <t>федеральный бюджет</t>
  </si>
  <si>
    <t>областной бюджет</t>
  </si>
  <si>
    <t>5.N</t>
  </si>
  <si>
    <t>6.N</t>
  </si>
  <si>
    <t>M</t>
  </si>
  <si>
    <t>Количество объектов по годам ввода в эксплуатацию/приобретения, единиц</t>
  </si>
  <si>
    <t>&lt;12&gt; Указывается один из видов работ: строительство, реконструкция/реконструкция с элементами реставрации, приобретение.</t>
  </si>
  <si>
    <t>&lt;13&gt; Указываются конкретные годы периода реализации муниципальной программы (комплексной программы).</t>
  </si>
  <si>
    <t>ПЕРЕЧЕНЬ
объектов, в отношении которых в рамках муниципальной программы (комплексной программы) планируются строительство, реконструкция, в том числе с элементами реставрации, или приобретение</t>
  </si>
  <si>
    <t>5.1</t>
  </si>
  <si>
    <t>"наименование объекта 1"</t>
  </si>
  <si>
    <t>"наименование объекта N"</t>
  </si>
  <si>
    <t>""наименование объекта 1"</t>
  </si>
  <si>
    <t>Форма 4</t>
  </si>
  <si>
    <t>Наименование структурного элемента муниципальной программы (комплексной программы), объекта закупки</t>
  </si>
  <si>
    <t>Предельный срок осуществления закупки</t>
  </si>
  <si>
    <t xml:space="preserve">Объем средств на оплату результатов выполненных работ, оказанных услуг, тыс. руб. </t>
  </si>
  <si>
    <t>в том числе &lt;14&gt;</t>
  </si>
  <si>
    <t>Муниципальная (комплексная) программа, всего</t>
  </si>
  <si>
    <t>Структурный элемент «Наименование»</t>
  </si>
  <si>
    <t>«наименование объекта закупки»</t>
  </si>
  <si>
    <t>1.1.n</t>
  </si>
  <si>
    <t>&lt;14&gt; Указываются конкретные годы периода реализации муниципальной программы (комплексной программы).</t>
  </si>
  <si>
    <t>СВЕДЕНИЯ
об объектах муниципальных контрактов на выполнение работ, оказание услуг для обеспечения муниципальных нужд, превышающих срок действия утвержденных лимитов бюджетных обязательств, в целях реализации муниципальной программы (комплексной программы)</t>
  </si>
  <si>
    <t>4. Финансовое обеспечение комплекса процессных мероприятий</t>
  </si>
  <si>
    <t>Объем финансового обеспечения по годам &lt;23&gt;, тыс. рублей</t>
  </si>
  <si>
    <t>Наименование мероприятия/источника финансового обеспечения &lt;22&gt;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</si>
  <si>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</si>
  <si>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</si>
  <si>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</si>
  <si>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</si>
  <si>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</si>
  <si>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</si>
  <si>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</si>
  <si>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N п/п</t>
  </si>
  <si>
    <t>1.1.3</t>
  </si>
  <si>
    <t>1.1.4</t>
  </si>
  <si>
    <t>Субсидия бюджему муниципального образования</t>
  </si>
  <si>
    <t xml:space="preserve">Управление образования </t>
  </si>
  <si>
    <t xml:space="preserve">Управление культуры, спорта, молодежной политики и туризма </t>
  </si>
  <si>
    <t>Муниципальный проект "Школьные музеи"</t>
  </si>
  <si>
    <t>Созданы агроклассы и (или) лесные классы</t>
  </si>
  <si>
    <t>Обеспечено получение бесплатного горячего питания обучающимися, получающими начальное общее образование в государственных и муниципальных образовательных организациях</t>
  </si>
  <si>
    <t>Проведение капитального ремонта зданий и (или) помещений муниципальных общеобразовательных  организаций</t>
  </si>
  <si>
    <t>Оснащение капитально отремонтированных зданий и (или) помещений муниципальных общеобразовательных организаций современными средствами обучения и воспитания</t>
  </si>
  <si>
    <t>2.1</t>
  </si>
  <si>
    <t>3.1</t>
  </si>
  <si>
    <t>4.1</t>
  </si>
  <si>
    <t>6.1</t>
  </si>
  <si>
    <t>Осуществление текущей деятельности</t>
  </si>
  <si>
    <t>Заработная плата, начисления на оплату труда, суточные и командировочные расходы</t>
  </si>
  <si>
    <t xml:space="preserve">Обеспечено выполнение функций Управления образования </t>
  </si>
  <si>
    <t>Расходы на обеспечение функций муниципальных  органов</t>
  </si>
  <si>
    <t>Заработная плата, начисления на оплату труда, суточные и командировочные</t>
  </si>
  <si>
    <t>Организованы школьные музеи в общеобразовательных организациях муниципальных образований области</t>
  </si>
  <si>
    <t xml:space="preserve">Софинансирование расходных обязательств муниципальных образований по приобретению оборудования для школьных музеев </t>
  </si>
  <si>
    <t>Предоставление субсидий, иных межбюджетных трансфертов местным бюджетам</t>
  </si>
  <si>
    <t>1</t>
  </si>
  <si>
    <t>1.1.</t>
  </si>
  <si>
    <t>Реализована дополнительная общеобразовательная программа по виду спорта «Самбо»</t>
  </si>
  <si>
    <t>Софинансирование расходных обязательств муниципальных образований на реализацию дополнительных общеразвивающих программ по виду спорта «Самбо»</t>
  </si>
  <si>
    <t>Результат: Реализована дополнительная общеобразовательная программа по виду спорта «Самбо»</t>
  </si>
  <si>
    <t>3. Муниципальный проект "Создание агро и (или) лесных классов"</t>
  </si>
  <si>
    <t>Результат: Созданы агроклассы и (или) лесные классы</t>
  </si>
  <si>
    <t>Софинансирование расходных обязательств муниципальных образований на проведение мероприятий по созданию агроклассов и (или) лесных классов в общеобразовательных организациях области</t>
  </si>
  <si>
    <t>4. Муниципальный проект "Обеспечение питанием детей с ограниченными возможностями здоровья"</t>
  </si>
  <si>
    <t xml:space="preserve">Обеспечено получение двухразового питания или выплачена денежная компенсация на питание обучающихся с ограниченными возможностями здоровья </t>
  </si>
  <si>
    <t>Софинансирование расходных обязательств муниципальных образований на обеспечение питанием обучающихся с ограниченными возможностями здоровья</t>
  </si>
  <si>
    <t>Обеспечено получение двухразового питания или выплачена денежная компенсация на питание обучающихся с ограниченными возможностями здоровья</t>
  </si>
  <si>
    <t>Результат: Обеспечено получение бесплатного горячего питания обучающимися, получающими начальное общее образование в государственных и муниципальных образовательных организациях</t>
  </si>
  <si>
    <t>Софинансирование расходных обязательств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</si>
  <si>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</t>
  </si>
  <si>
    <t>Результат: Проведение капитального ремонта зданий и (или) помещений муниципальных общеобразовательных  организаций</t>
  </si>
  <si>
    <t>Результат: В 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</si>
  <si>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>Результат: проведены мероприятия в рамках организации каникулярного отдыха</t>
  </si>
  <si>
    <t xml:space="preserve">Обеспечена деятельность казенного учреждения </t>
  </si>
  <si>
    <t>Комплекс процессных мероприятий «Обеспечение функционирования системы образования»</t>
  </si>
  <si>
    <t>Объем финансового обеспечения по годам, тыс. руб.</t>
  </si>
  <si>
    <t>Комплекс процессных мероприятий «Обеспечение предоставления мер социальной поддержки»</t>
  </si>
  <si>
    <t xml:space="preserve">Комплекс процессных мероприятий   Обеспечено выполнение функций Управления образования </t>
  </si>
  <si>
    <t>Комплекс процессных мероприятий «Обеспечение деятельности казенного учреждения"</t>
  </si>
  <si>
    <t>5. Муниципальный проект "Горячее питание"</t>
  </si>
  <si>
    <t xml:space="preserve">Софинансирование расходных обязательств муниципальных образований на реализацию мероприятий по модернизации школьных систем образования </t>
  </si>
  <si>
    <t>6.2</t>
  </si>
  <si>
    <t>Софинансирование расходных обязательств муниципальных образований на реализацию мероприятий по модернизации школьных систем образования (оснащение отремонтированных зданий и (или) помещений муниципальных образовательных организаций современными средствами обучения и воспитания)</t>
  </si>
  <si>
    <t>7. Проект «Патриотическое воспитание граждан Российской Федерации (Вологодская область)»</t>
  </si>
  <si>
    <t>В 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объ-единениями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</si>
  <si>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</si>
  <si>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бюджетным учреждениям</t>
  </si>
  <si>
    <t>8. Организация каникулярного отдыха</t>
  </si>
  <si>
    <t>проведены мероприятия по организации каникулярного отдыха</t>
  </si>
  <si>
    <t xml:space="preserve">Реализация мероприятий, направленных на организацию  отдыха детей </t>
  </si>
  <si>
    <t>9. Муниципальный проект "Безбарьерная среда"</t>
  </si>
  <si>
    <t>Приспособление зданий и помещений муниципальных образовательных организаций для беспрепятственного доступа инвалидов (детей - инвалидов)  в рамказ подпрограммы "Безбарьерная среда" государственной программы</t>
  </si>
  <si>
    <t>Проведены мероприятия по приспособлению зданий и помещений муниципальных образовательных организаций для беспрепятственного доступа инвалидов (детей - инвалидов)  в рамказ подпрограммы "Безбарьерная среда" государственной программы "Социальная поддержка граждан в Вологодской области"</t>
  </si>
  <si>
    <t xml:space="preserve">Обеспечено предоставление мер социальной поддержки </t>
  </si>
  <si>
    <t>Субвенции на осуществление отдельных государственных полномочий в соответствии с законом области от 17 декабря 2007 года № 1719-ОЗ «О наделении органов местного самоуправления отдельными государственными полномочиями в сфере образования»</t>
  </si>
  <si>
    <t>Межбюджетные транферты (кроме субсидий)</t>
  </si>
  <si>
    <t>Субвенции</t>
  </si>
  <si>
    <t>Субвенции на 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</si>
  <si>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Межбюджетные трансферты (кроме субсидий)</t>
  </si>
  <si>
    <t>Реализация образовательных программ дошкольного, начального общего, основного общего, среднего общего образования в муниципальных образовательных организациях, а также дополнительного образования в муниципальных общеобразовательных организациях в соответствии с действующим законодательством</t>
  </si>
  <si>
    <t>всего:</t>
  </si>
  <si>
    <t>Результат: созданы условия по бесперепятственному доступу в образовательные организации</t>
  </si>
  <si>
    <t xml:space="preserve">Результат:  Обеспечена деятельность казенного учреждения </t>
  </si>
  <si>
    <t>Результат:  Обеспечено предоставление мер социальной поддержки</t>
  </si>
  <si>
    <t>Результат: Обеспечено функционирование системы дошкольного  образования</t>
  </si>
  <si>
    <t>Результат: Обеспечено функционирование системы общего образования</t>
  </si>
  <si>
    <t>Результат: Обеспечено функционирование системы дополнительного  образования</t>
  </si>
  <si>
    <t>Результат: проведен ремонт образовательных организаций</t>
  </si>
  <si>
    <t>Комплекс процессных мероприятий "Организация временного трудоустройства несовершеннолетних граждан в возрасте от 14 до 18 лет в свободное от учебы время»</t>
  </si>
  <si>
    <t>Результат: Организовано  временное трудоустройство  несовершеннолетних граждан в возрасте от 14 до 18 лет в свободное от учебы время</t>
  </si>
  <si>
    <t>Обеспечено функционирование системы дошкольного , общего  и дополнительного образования</t>
  </si>
  <si>
    <t>субсидии</t>
  </si>
  <si>
    <t>субвенции</t>
  </si>
  <si>
    <t>Реконструкция , капитаный ремонт и ремонт образовательных организаций</t>
  </si>
  <si>
    <t>Организация временного трудоустройства несовершеннолетних граждан в возрасте от 14 до 18 лет в свободное от учебы время</t>
  </si>
  <si>
    <t>Проведение ремонтных работ в образовательных организациях</t>
  </si>
  <si>
    <t>организация временного трудоустройтсва и оплата</t>
  </si>
  <si>
    <t>Результат: Оснащение капитально отремонтированных зданий и (или) помещений муниципальных общеобразовательных организаций современными средствами обучения и воспитания</t>
  </si>
  <si>
    <t>Комплекс процессных мероприятий "Реконструкция, капитальный ремонт и ремонт образовательных организаций»</t>
  </si>
  <si>
    <t>7.1</t>
  </si>
  <si>
    <t>8.1</t>
  </si>
  <si>
    <t>9.1</t>
  </si>
  <si>
    <t>1.5</t>
  </si>
  <si>
    <t>2</t>
  </si>
  <si>
    <t xml:space="preserve">Обеспечение деятельности казенного учреждения </t>
  </si>
  <si>
    <t>1.	Комплекс процессных мероприятий «Обеспечение деятельности Управления образования и подведомственных учреждений»</t>
  </si>
  <si>
    <t>Комплекс процессных мероприятий "Обеспечение деятельности казенного учреждения "</t>
  </si>
  <si>
    <t>Результат: Организованы школьные музеи в общеобразовательных организациях муниципальных образований области</t>
  </si>
  <si>
    <t>«Организованы школьные музеи в общеобразовательных организациях муниципальных образований области»</t>
  </si>
  <si>
    <t>Задача проекта: обучающиеся с ограниченными возможностями здоровья, обучающихся по адаптированным общеобразовательным программам, в муниципальных образовательных организациях, получили  двухразовое бесплатное питание, либо денежную компенсацию</t>
  </si>
  <si>
    <t>Результат: Обеспечено получение двухразового питания или выплачена денежная компенсация на питание обучающихся с ограниченными возможностями здоровья</t>
  </si>
  <si>
    <t>2.1.1</t>
  </si>
  <si>
    <t>2.1.2</t>
  </si>
  <si>
    <t>2.1.3</t>
  </si>
  <si>
    <t>2.1.4</t>
  </si>
  <si>
    <t>Комплекс процессных мероприятий  «Обеспечение деятельности Управления образования и подведомственных учреждений»", всего,
в том числе:</t>
  </si>
  <si>
    <t>3</t>
  </si>
  <si>
    <t>4</t>
  </si>
  <si>
    <t>Комплекс процессных мероприятий "Обеспечение деятельности казенного учреждения", всего,
в том числе:</t>
  </si>
  <si>
    <t>Комплекс процессных мероприятий "Обеспечение предоставления мер социальной поддержки", всего,
в том числе:</t>
  </si>
  <si>
    <t>"Обеспечено функционирование системы дошкольного  образования", всего,
в том числе:</t>
  </si>
  <si>
    <t>"Обеспечено функционирование системы общего образования", всего,
в том числе:</t>
  </si>
  <si>
    <t>"Обеспечено функционирование системы дополнительного  образования", всего,
в том числе:</t>
  </si>
  <si>
    <t>Комплекс процессных мероприятий  «Комплекс процессных мероприятий "Реконструкция, капитальный ремонт и ремонт образовательных организаций»»", всего,
в том числе:</t>
  </si>
  <si>
    <t>Комплекс процессных мероприятий  «Комплекс процессных мероприятий "Организация временного трудоустройства несовершеннолетних граждан в возрасте от 14 до 18 лет в свободное от учебы время»»", всего,
в том числе:</t>
  </si>
  <si>
    <t>Предоставление субсидий бюджетам муниципальных районов, муниципальных и городских округов области на софинансирование расходных обязательств, возникающих при выполнении полномочий органов местного самоуправления по организации предоставления дополнительного образования в муниципальных образовательных организациях (за исключением дополнительного образования детей, финансовое обеспечение которого осуществляется органами государственной власти субъекта Российской Федерации), в части проведения мероприятий по реализации дополнительных общеразвивающих программ по виду спорта «Самбо»</t>
  </si>
  <si>
    <t>Предоставление субсидий бюджетам муниципальных районов, муниципальных и городских округов области на софинансирование расходных обязательств, возникающих при выполнении полномочий органов местного самоуправления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организациях, в части приобретения для лесных классов, агроклассов практико-ориентированного оборудования, используемого в сельском и лесном хозяйстве, проведения мероприятий по реализации дополнительных общеразвивающих программ в агроклассах и лесных классах</t>
  </si>
  <si>
    <t>Субсидии предоставляются в соответствии с Правилами предоставления и распределения субсидий бюджетам муниципальных образований области на реализацию мероприятий по модернизации школьных систем образования</t>
  </si>
  <si>
    <t>Предоставление субсидий бюджетам муниципальных районов, муниципальных и городских округов на софинансирование расходных обязательств, возникающих при выполнении полномочий органов местного самоуправления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стандартами), организации предоставления дополнительного образования детей в муниципальных образовательных организациях (за исключением дополнительного образования детей, финансовое обеспечение которого осуществляется органами государственной власти субъекта Российской Федерации), созданию условий для осуществления присмотра и ухода за детьми, содержания детей в муниципальных образовательных организациях, а также осуществлению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здоровья, в части реализации мероприятий по оснащению зданий муниципальных общеобразовательных организаций (расходы, предусмотренные на софинансирование субсидий, в том числе из федерального бюджета)</t>
  </si>
  <si>
    <t xml:space="preserve">Предоставление субсидий бюджетам муниципальных районов, муниципальных и городских округов области на софинансирование расходных обязательств, возникающих при выполнении полномочий органов местного самоуправления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стандартами), в части приобретения оборудования для школьных музеев </t>
  </si>
  <si>
    <t>Субсидии предоставляются в соответствии с Правилами предоставления и распределения субсидий бюджетам муниципальных образований на реализацию мероприятий по организации школьных музеев</t>
  </si>
  <si>
    <t>Субсидии предоставляются в соответствии с Правилами предоставления и распределения субсидий бюджетам муниципальных образований на реализацию дополнительных общеразвивающих программ по виду спорта «Самбо»</t>
  </si>
  <si>
    <t>Субсидии предоставляются в соответствии с Правилами предоставления и распределения субсидий бюджетам муниципальных образований на проведение мероприятий  по созданию агроклассов и (или) лесных классов в общеобразовательных организациях области</t>
  </si>
  <si>
    <t>Предоставление субсидий бюджетам муниципальных районов, муниципальных и городских округов области на софинансирование расходных обязательств, возникающих при выполнении полномочий органов местного самоуправления по организации предоставления общедоступного и бесплатного до-школьного, начального общего, основного общего, среднего общего образования по ос-новным общеобразовательным программам в муниципальных образовательных организациях, 
в части обеспечения: 
обучающихся с ограниченными возможностями здоровья, не проживающих в муниципальных организациях, осуществляющих об-разовательную деятельность, но обучающихся в них по адаптированным основным общеобразовательным программам, - двухразовым бесплатным питанием, а при обучении их индивидуально на дому - денежной компенсацией на питание; 
обучающихся с ограниченными возможнстями здоровья, не проживающих в муниц-пальных организациях, осуществляющих об-разовательную деятельность, но обучающихся в них по адаптированным основным общеобразовательным программам, страдающих сахарным диабетом, целиакией, фенилкетон-рией, муковисцидозом, пищевой аллергией, - бесплатным двухразовым питанием либо денежной компенсацией на питание.Субсидии предоставляются в соответствии с Правилами предоставления и распределения субсидий на обеспечение питанием обучащихся с ограниченными возможностями здо-ровья, не проживающих в организациях, осу-ществляющих образовательную деятельность по адаптированным основным общеобразовательным программам</t>
  </si>
  <si>
    <t>Предоставление субсидий бюджетам муниципальных районов, муниципальных  области на софинансирование расходных обязательств, возникающих при выполнении полномочий органов местного самоуправления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организациях, 
в части организации бесплатного горячего питания обучающихся, получающих началь-ное общее образование в муниципальных образовательных организациях. 
Субсидии предоставляются в соответствии с Правилами предоставления и распределения субсидий бюджетам муниципальных образо-ваний области на организацию бесплатного горячего питания обучающихся, получающих начальное общее образования в муниципаль-ных образовательных организациях</t>
  </si>
  <si>
    <t>Предоставление субсидий на иные цели государственным общеобразовательным организациям</t>
  </si>
  <si>
    <t>Предоставление субсидий бюджетам муниципальных районов, муниципальных  на софинансирование расходных обязательств, возникающих при выполнении полномочий органов местного самоуправления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стандартами), организации предоставления дополнительного образования детей в муниципальных образовательных организациях (за исключением дополнительного образования детей, финансовое обеспечение которого осуществляется органами государственной власти субъекта Российской Федерации), созданию условий для осуществления присмотра и ухода за детьми, содержания детей в муниципальных образовательных организациях, а также осуществлению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здоровья, в части реализации мероприятий по капитальному ремонту зданий общеобразовательных организаций (расходы, предусмотренные на софинансирование субсидий, в том числе из федерального бюджета)</t>
  </si>
  <si>
    <t xml:space="preserve">Предоставление субвенций из областного бюджета (включая межбюджетные трансферты из федерального бюджета) бюджетам муниципальных округов.  Предоставление субсидий государственным общеобразовательным организациям области на обеспечение деятельности советников ди-ректора </t>
  </si>
  <si>
    <t>субвенция</t>
  </si>
  <si>
    <t>Предоставление субвенций из областного бюджета (включая межбюджетные трансферты из федерального бюджета) бюджетам  муниципальных  округов</t>
  </si>
  <si>
    <t>Предоставление субвенций бюджетам муниципальных районов и городских округов на осуществление государственных полномочий, предусмотренных законом области от 17 декабря 2007 года № 1719-ОЗ «О наделении органов местного самоуправления отдельными государственными полномочиями в сфере образования»</t>
  </si>
  <si>
    <t>ХАРАКТЕРИСТИКА
направлений расходов финансовых мероприятий (результатов) структурных элементов проектной части муниципальной программы "Развитие образования в Сокольском муниципальном округе"</t>
  </si>
  <si>
    <t>4. Финансовое обеспечение муниципальной программы "Развитие образования в Сокольском муниципальном округе"</t>
  </si>
  <si>
    <t>Получение бесплатного горячего питания обучающимися, получающими начальное общее образование в государственных и муниципальных образовательных организациях</t>
  </si>
  <si>
    <t xml:space="preserve"> проект «Модернизация школьной системы образования»</t>
  </si>
  <si>
    <t xml:space="preserve"> проект «Патриотическое воспитание граждан Российской Федерации </t>
  </si>
  <si>
    <t>Каникулярный отдых</t>
  </si>
  <si>
    <t xml:space="preserve"> "Безбарьерная среда" </t>
  </si>
  <si>
    <t>4. Финансовое обеспечение реализации проекта "Реализована дополнительная общеобразовательная программа по виду спорта «Самбо»</t>
  </si>
  <si>
    <t xml:space="preserve">4. Финансовое обеспечение реализации проекта "Создание агро и (или) лесных классов" </t>
  </si>
  <si>
    <t>обеспечена реализация дополнительной общеразвивающей программы «Самбо»</t>
  </si>
  <si>
    <t>реализованы мероприятия по созданию и функционированию агроклассов и (или) лесных классов в общеобразовательных организациях</t>
  </si>
  <si>
    <t xml:space="preserve">4. Финансовое обеспечение реализации проекта " Обеспечение питанием детей с ограниченными возможностями здоровья" </t>
  </si>
  <si>
    <t>обучающиеся с ограниченными возможностями здоровья, обучающихся по адаптированным общеобразовательным программам, в муниципальных образовательных организациях, получили двухразовое бесплатное питание, либо денежную компенсацию</t>
  </si>
  <si>
    <t xml:space="preserve">4. Финансовое обеспечение реализации проекта "Горячее питание" </t>
  </si>
  <si>
    <t xml:space="preserve">4. Финансовое обеспечение реализации проекта "Модернизация школьных систем образования " </t>
  </si>
  <si>
    <t>Реализованы мероприятия по модернизации школьных систем образования (капитальный ремонт зданий общеобразовательных организаций</t>
  </si>
  <si>
    <t>Реализованы мероприятия по модернизации школьных систем образования (оснащение отремонтированных зданий и помещений общеобразовательных организаций)</t>
  </si>
  <si>
    <t>4. Финансовое обеспечение реализации проекта "Патриотическое воспитание граждан Российской Федерации"</t>
  </si>
  <si>
    <t xml:space="preserve">Обеспечена деятельность советников директора по воспитанию и взаимодействию с детскими общественными объединениями и общественными организациями </t>
  </si>
  <si>
    <t xml:space="preserve">4. Финансовое обеспечение реализации проекта "Каникулярный отдых" </t>
  </si>
  <si>
    <t>Обеспечен современными условиями полноценный и безопасный отдых детей</t>
  </si>
  <si>
    <t xml:space="preserve">4. Финансовое обеспечение реализации проекта "Безбарьерная среда" </t>
  </si>
  <si>
    <t>выполнены мероприятия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 инвалидов)</t>
  </si>
  <si>
    <t xml:space="preserve">Приложение к паспорту комплекса процессных мероприятий </t>
  </si>
  <si>
    <t>4.2</t>
  </si>
  <si>
    <t>4.3</t>
  </si>
  <si>
    <t>Комплекс процессных мероприятий "Приобретение услуг распределительно-логистического центра на поставку продовольственных товаров для муниципальных  организаций"</t>
  </si>
  <si>
    <t>Результат: "Приобретены  услуги распределительно-логистического центра на поставку продовольственных товаров для муниципальных  организаций"</t>
  </si>
  <si>
    <t xml:space="preserve">   </t>
  </si>
  <si>
    <t>6. Муниципальный проект "Модернизация школьных систем образования"</t>
  </si>
  <si>
    <t>Приобретение услуг распределительно-логистического центра на поставку продовольственных товаров для муниципальных  организаций</t>
  </si>
  <si>
    <t>2. Муниципальный проект "Реализация дополнительных общеразвивающих программ по видам спорта "Самбо"</t>
  </si>
  <si>
    <t>Комплекс процессных мероприятий  «Приобретение услуг распределительно-логистического центра на поставку продовольственных товаров для муниципальных  организаций»", всего,
в том числе:</t>
  </si>
  <si>
    <t>4. Финансовое обеспечение реализации проекта "Школьные музеи"</t>
  </si>
  <si>
    <t>Задача проекта: реализация мероприятий по созданию школьных музеев</t>
  </si>
  <si>
    <t xml:space="preserve">Задача проекта: обеспечение реализации дополнительной общеразвивающей программы «Самбо» </t>
  </si>
  <si>
    <t>Задача проекта: реализация мероприятий по созданию и функционированию агроклассов (или) лесных классов в общеобразовательных организациях</t>
  </si>
  <si>
    <t>Задача проекта: осуществление организации бесплатного горячего питания обучающимся, получающим начальное общее образование в общеобразовательных организациях</t>
  </si>
  <si>
    <t>Задача проекта: реализация мероприятий по модернизации школьных систем образования (капитальный ремонт зданий общеобразовательных организаций</t>
  </si>
  <si>
    <t>Задача проекта: обеспечение деятельности советников директора по воспитанию и взаимодействию с детскими общественными объединениями и общественными организациями</t>
  </si>
  <si>
    <t>Задача проекта: обеспечение современными условиями полноценного и безопасного отдыха детей</t>
  </si>
  <si>
    <t>Задача проекта: выполнение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 инвалидов)</t>
  </si>
  <si>
    <t xml:space="preserve">Приложение 1 к паспорту муниципальногог проекта </t>
  </si>
  <si>
    <t xml:space="preserve">Приложение 2 к паспорту муниципального проекта </t>
  </si>
  <si>
    <t xml:space="preserve">Приложение 3 к паспорту муниципального проекта </t>
  </si>
  <si>
    <t xml:space="preserve">Приложение 4 к паспорту муниципального проекта </t>
  </si>
  <si>
    <t xml:space="preserve">Приложение 5 к паспорту муниципального проекта </t>
  </si>
  <si>
    <t xml:space="preserve">Приложение 6 к паспорту муниципального проекта </t>
  </si>
  <si>
    <t xml:space="preserve">Приложение 7 к паспорту муниципального проекта </t>
  </si>
  <si>
    <t xml:space="preserve">Приложение 8 к паспорту муниципального проекта </t>
  </si>
  <si>
    <t xml:space="preserve">Приложение  9 к паспорту муниципального проекта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</si>
</sst>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15"/>
  <sheetViews>
    <sheetView zoomScale="110" zoomScaleNormal="110" workbookViewId="0">
      <selection activeCell="C111" sqref="C111"/>
    </sheetView>
  </sheetViews>
  <sheetFormatPr defaultRowHeight="15" x14ac:dyDescent="0.25"/>
  <cols>
    <col min="1" max="1" width="9.140625" style="8"/>
    <col min="2" max="2" width="9.140625" style="9"/>
    <col min="3" max="3" width="34.5703125" style="8" customWidth="1"/>
    <col min="4" max="4" width="12.28515625" style="9" customWidth="1"/>
    <col min="5" max="5" width="16.7109375" style="8" customWidth="1"/>
    <col min="6" max="10" width="18.140625" style="8" customWidth="1"/>
    <col min="11" max="11" width="18.5703125" style="8" customWidth="1"/>
    <col min="12" max="12" width="9.140625" style="8"/>
  </cols>
  <sheetData>
    <row r="2" spans="2:11" ht="18.75" x14ac:dyDescent="0.25">
      <c r="B2" s="45" t="s">
        <v>204</v>
      </c>
      <c r="C2" s="45"/>
      <c r="D2" s="45"/>
      <c r="E2" s="45"/>
      <c r="F2" s="45"/>
      <c r="G2" s="45"/>
      <c r="H2" s="45"/>
      <c r="I2" s="45"/>
      <c r="J2" s="45"/>
      <c r="K2" s="45"/>
    </row>
    <row r="3" spans="2:11" ht="12" customHeight="1" x14ac:dyDescent="0.25">
      <c r="B3" s="2"/>
    </row>
    <row r="4" spans="2:11" ht="15.75" x14ac:dyDescent="0.25">
      <c r="B4" s="5" t="s">
        <v>0</v>
      </c>
      <c r="C4" s="46" t="s">
        <v>2</v>
      </c>
      <c r="D4" s="47" t="s">
        <v>3</v>
      </c>
      <c r="E4" s="48" t="s">
        <v>117</v>
      </c>
      <c r="F4" s="49"/>
      <c r="G4" s="49"/>
      <c r="H4" s="49"/>
      <c r="I4" s="49"/>
      <c r="J4" s="49"/>
      <c r="K4" s="50"/>
    </row>
    <row r="5" spans="2:11" ht="15.75" x14ac:dyDescent="0.25">
      <c r="B5" s="5" t="s">
        <v>1</v>
      </c>
      <c r="C5" s="46"/>
      <c r="D5" s="47"/>
      <c r="E5" s="5">
        <v>2025</v>
      </c>
      <c r="F5" s="5">
        <v>2026</v>
      </c>
      <c r="G5" s="5">
        <v>2027</v>
      </c>
      <c r="H5" s="5">
        <v>2028</v>
      </c>
      <c r="I5" s="5">
        <v>2029</v>
      </c>
      <c r="J5" s="5">
        <v>2030</v>
      </c>
      <c r="K5" s="5" t="s">
        <v>5</v>
      </c>
    </row>
    <row r="6" spans="2:11" x14ac:dyDescent="0.25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</row>
    <row r="7" spans="2:11" ht="31.5" x14ac:dyDescent="0.25">
      <c r="B7" s="5">
        <v>1</v>
      </c>
      <c r="C7" s="44" t="s">
        <v>6</v>
      </c>
      <c r="D7" s="5" t="s">
        <v>7</v>
      </c>
      <c r="E7" s="11">
        <f t="shared" ref="E7:F10" si="0">E12+E17</f>
        <v>1317580</v>
      </c>
      <c r="F7" s="11">
        <f t="shared" si="0"/>
        <v>1426231.9000000001</v>
      </c>
      <c r="G7" s="11">
        <f t="shared" ref="G7:J7" si="1">G12+G17</f>
        <v>1003392</v>
      </c>
      <c r="H7" s="11">
        <f t="shared" si="1"/>
        <v>3759.1000000000004</v>
      </c>
      <c r="I7" s="11">
        <f t="shared" si="1"/>
        <v>3049.7</v>
      </c>
      <c r="J7" s="11">
        <f t="shared" si="1"/>
        <v>3049.7</v>
      </c>
      <c r="K7" s="11">
        <f>E7+F7+G7+H7+I7+J7</f>
        <v>3757062.4000000008</v>
      </c>
    </row>
    <row r="8" spans="2:11" ht="15.75" x14ac:dyDescent="0.25">
      <c r="B8" s="10"/>
      <c r="C8" s="44"/>
      <c r="D8" s="5" t="s">
        <v>8</v>
      </c>
      <c r="E8" s="11">
        <f t="shared" si="0"/>
        <v>309837.00000000006</v>
      </c>
      <c r="F8" s="11">
        <f t="shared" si="0"/>
        <v>307960.60000000003</v>
      </c>
      <c r="G8" s="11">
        <f t="shared" ref="G8:J8" si="2">G13+G18</f>
        <v>277578.59999999998</v>
      </c>
      <c r="H8" s="11">
        <f t="shared" si="2"/>
        <v>3759.1000000000004</v>
      </c>
      <c r="I8" s="11">
        <f t="shared" si="2"/>
        <v>1218.6999999999998</v>
      </c>
      <c r="J8" s="11">
        <f t="shared" si="2"/>
        <v>1218.6999999999998</v>
      </c>
      <c r="K8" s="11">
        <f t="shared" ref="K8:K71" si="3">E8+F8+G8+H8+I8+J8</f>
        <v>901572.7</v>
      </c>
    </row>
    <row r="9" spans="2:11" ht="15.75" x14ac:dyDescent="0.25">
      <c r="B9" s="10"/>
      <c r="C9" s="44"/>
      <c r="D9" s="5" t="s">
        <v>9</v>
      </c>
      <c r="E9" s="11">
        <f t="shared" si="0"/>
        <v>154655.20000000001</v>
      </c>
      <c r="F9" s="11">
        <f t="shared" si="0"/>
        <v>140549.79999999999</v>
      </c>
      <c r="G9" s="11">
        <f t="shared" ref="G9:J9" si="4">G14+G19</f>
        <v>51900.800000000003</v>
      </c>
      <c r="H9" s="11">
        <f t="shared" si="4"/>
        <v>0</v>
      </c>
      <c r="I9" s="11">
        <f t="shared" si="4"/>
        <v>0</v>
      </c>
      <c r="J9" s="11">
        <f t="shared" si="4"/>
        <v>0</v>
      </c>
      <c r="K9" s="11">
        <f t="shared" si="3"/>
        <v>347105.8</v>
      </c>
    </row>
    <row r="10" spans="2:11" ht="15.75" x14ac:dyDescent="0.25">
      <c r="B10" s="10"/>
      <c r="C10" s="44"/>
      <c r="D10" s="5" t="s">
        <v>10</v>
      </c>
      <c r="E10" s="11">
        <f t="shared" si="0"/>
        <v>853087.8</v>
      </c>
      <c r="F10" s="11">
        <f t="shared" si="0"/>
        <v>977721.50000000012</v>
      </c>
      <c r="G10" s="11">
        <f t="shared" ref="G10:J10" si="5">G15+G20</f>
        <v>673912.60000000009</v>
      </c>
      <c r="H10" s="11">
        <v>0</v>
      </c>
      <c r="I10" s="11">
        <f t="shared" si="5"/>
        <v>1831</v>
      </c>
      <c r="J10" s="11">
        <f t="shared" si="5"/>
        <v>1831</v>
      </c>
      <c r="K10" s="11">
        <f t="shared" si="3"/>
        <v>2508383.9000000004</v>
      </c>
    </row>
    <row r="11" spans="2:11" ht="15.75" x14ac:dyDescent="0.25">
      <c r="B11" s="10"/>
      <c r="C11" s="44"/>
      <c r="D11" s="5" t="s">
        <v>11</v>
      </c>
      <c r="E11" s="10"/>
      <c r="F11" s="10"/>
      <c r="G11" s="10"/>
      <c r="H11" s="10"/>
      <c r="I11" s="10"/>
      <c r="J11" s="10"/>
      <c r="K11" s="11">
        <f t="shared" si="3"/>
        <v>0</v>
      </c>
    </row>
    <row r="12" spans="2:11" ht="31.5" x14ac:dyDescent="0.25">
      <c r="B12" s="5">
        <v>2</v>
      </c>
      <c r="C12" s="43" t="s">
        <v>78</v>
      </c>
      <c r="D12" s="5" t="s">
        <v>7</v>
      </c>
      <c r="E12" s="11">
        <f>E13+E14+E15+E16</f>
        <v>1317228</v>
      </c>
      <c r="F12" s="11">
        <f>F13+F14+F15+F16</f>
        <v>1425879.9000000001</v>
      </c>
      <c r="G12" s="11">
        <f t="shared" ref="G12:J12" si="6">G13+G14+G15+G16</f>
        <v>1003040</v>
      </c>
      <c r="H12" s="11">
        <f t="shared" si="6"/>
        <v>3407.1000000000004</v>
      </c>
      <c r="I12" s="11">
        <f t="shared" si="6"/>
        <v>2697.7</v>
      </c>
      <c r="J12" s="11">
        <f t="shared" si="6"/>
        <v>2697.7</v>
      </c>
      <c r="K12" s="11">
        <f t="shared" si="3"/>
        <v>3754950.4000000008</v>
      </c>
    </row>
    <row r="13" spans="2:11" ht="15.75" x14ac:dyDescent="0.25">
      <c r="B13" s="5">
        <v>3</v>
      </c>
      <c r="C13" s="43"/>
      <c r="D13" s="5" t="s">
        <v>8</v>
      </c>
      <c r="E13" s="11">
        <f t="shared" ref="E13:J13" si="7">E23+E28+E33+E38+E43+E49+E54+E59++E64++E69+++++++++++E74+E79+E84+E89+E93+E97+E102+E107+E112</f>
        <v>309485.00000000006</v>
      </c>
      <c r="F13" s="11">
        <f t="shared" si="7"/>
        <v>307608.60000000003</v>
      </c>
      <c r="G13" s="11">
        <f t="shared" si="7"/>
        <v>277226.59999999998</v>
      </c>
      <c r="H13" s="11">
        <f t="shared" si="7"/>
        <v>3407.1000000000004</v>
      </c>
      <c r="I13" s="11">
        <f t="shared" si="7"/>
        <v>866.69999999999993</v>
      </c>
      <c r="J13" s="11">
        <f t="shared" si="7"/>
        <v>866.69999999999993</v>
      </c>
      <c r="K13" s="11">
        <f t="shared" si="3"/>
        <v>899460.7</v>
      </c>
    </row>
    <row r="14" spans="2:11" ht="15.75" x14ac:dyDescent="0.25">
      <c r="B14" s="5">
        <v>4</v>
      </c>
      <c r="C14" s="43"/>
      <c r="D14" s="5" t="s">
        <v>9</v>
      </c>
      <c r="E14" s="11">
        <f>E19+E24+E29+E34+E39+E44+E50+E55+E60+E65+E70+E75+E80+E85+E90+E94+E98+E103+E108+E113</f>
        <v>154655.20000000001</v>
      </c>
      <c r="F14" s="11">
        <f>F19+F24+F29+F34+F39+F44+F50+F55+F60+F65+F70+F75+F80+F85+F90+F94+F98+F103+F108+F113</f>
        <v>140549.79999999999</v>
      </c>
      <c r="G14" s="11">
        <f t="shared" ref="G14:J14" si="8">G19+G24+G29+G34+G39+G44+G50+G55+G60+G65+G70+G75+G80+G85+G90+G94+G98+G103+G108+G113</f>
        <v>51900.800000000003</v>
      </c>
      <c r="H14" s="11">
        <f t="shared" si="8"/>
        <v>0</v>
      </c>
      <c r="I14" s="11">
        <f t="shared" si="8"/>
        <v>0</v>
      </c>
      <c r="J14" s="11">
        <f t="shared" si="8"/>
        <v>0</v>
      </c>
      <c r="K14" s="11">
        <f t="shared" si="3"/>
        <v>347105.8</v>
      </c>
    </row>
    <row r="15" spans="2:11" ht="15.75" x14ac:dyDescent="0.25">
      <c r="B15" s="5">
        <v>5</v>
      </c>
      <c r="C15" s="43"/>
      <c r="D15" s="5" t="s">
        <v>10</v>
      </c>
      <c r="E15" s="11">
        <f>E25+E30+E35+E40+E45+E51+E56+E61+E66+E76+E81+E86+E91+E95+E99+E104+E109+E114</f>
        <v>853087.8</v>
      </c>
      <c r="F15" s="11">
        <f>F25+F30+F35+F40+F45+F51+F56+F61+F66+F76+F81+F86+F91+F95+F99+F104+F109+F114</f>
        <v>977721.50000000012</v>
      </c>
      <c r="G15" s="11">
        <f t="shared" ref="G15:J15" si="9">G20+G25+G30+G35+G40+G45+G51+G61+G66+G71+G81+G86+G91+G95+G99+G104+G109+G114</f>
        <v>673912.60000000009</v>
      </c>
      <c r="H15" s="11">
        <v>0</v>
      </c>
      <c r="I15" s="11">
        <f t="shared" si="9"/>
        <v>1831</v>
      </c>
      <c r="J15" s="11">
        <f t="shared" si="9"/>
        <v>1831</v>
      </c>
      <c r="K15" s="11">
        <f t="shared" si="3"/>
        <v>2508383.9000000004</v>
      </c>
    </row>
    <row r="16" spans="2:11" ht="15.75" x14ac:dyDescent="0.25">
      <c r="B16" s="5">
        <v>1</v>
      </c>
      <c r="C16" s="43"/>
      <c r="D16" s="5" t="s">
        <v>11</v>
      </c>
      <c r="E16" s="11"/>
      <c r="F16" s="11"/>
      <c r="G16" s="11"/>
      <c r="H16" s="11"/>
      <c r="I16" s="11"/>
      <c r="J16" s="11"/>
      <c r="K16" s="11">
        <f t="shared" si="3"/>
        <v>0</v>
      </c>
    </row>
    <row r="17" spans="2:11" ht="31.5" customHeight="1" x14ac:dyDescent="0.25">
      <c r="B17" s="5">
        <v>2</v>
      </c>
      <c r="C17" s="43" t="s">
        <v>79</v>
      </c>
      <c r="D17" s="5" t="s">
        <v>7</v>
      </c>
      <c r="E17" s="11">
        <v>352</v>
      </c>
      <c r="F17" s="11">
        <v>352</v>
      </c>
      <c r="G17" s="11">
        <v>352</v>
      </c>
      <c r="H17" s="11">
        <v>352</v>
      </c>
      <c r="I17" s="11">
        <v>352</v>
      </c>
      <c r="J17" s="11">
        <v>352</v>
      </c>
      <c r="K17" s="11">
        <f t="shared" si="3"/>
        <v>2112</v>
      </c>
    </row>
    <row r="18" spans="2:11" ht="15.75" x14ac:dyDescent="0.25">
      <c r="B18" s="5">
        <v>3</v>
      </c>
      <c r="C18" s="43"/>
      <c r="D18" s="5" t="s">
        <v>8</v>
      </c>
      <c r="E18" s="11">
        <v>352</v>
      </c>
      <c r="F18" s="11">
        <v>352</v>
      </c>
      <c r="G18" s="11">
        <v>352</v>
      </c>
      <c r="H18" s="11">
        <v>352</v>
      </c>
      <c r="I18" s="11">
        <v>352</v>
      </c>
      <c r="J18" s="11">
        <v>352</v>
      </c>
      <c r="K18" s="11">
        <f t="shared" si="3"/>
        <v>2112</v>
      </c>
    </row>
    <row r="19" spans="2:11" ht="15.75" x14ac:dyDescent="0.25">
      <c r="B19" s="5">
        <v>4</v>
      </c>
      <c r="C19" s="43"/>
      <c r="D19" s="5" t="s">
        <v>9</v>
      </c>
      <c r="E19" s="11"/>
      <c r="F19" s="11"/>
      <c r="G19" s="11"/>
      <c r="H19" s="11"/>
      <c r="I19" s="11"/>
      <c r="J19" s="11"/>
      <c r="K19" s="11">
        <f t="shared" si="3"/>
        <v>0</v>
      </c>
    </row>
    <row r="20" spans="2:11" ht="15.75" x14ac:dyDescent="0.25">
      <c r="B20" s="5">
        <v>5</v>
      </c>
      <c r="C20" s="43"/>
      <c r="D20" s="5" t="s">
        <v>10</v>
      </c>
      <c r="E20" s="11"/>
      <c r="F20" s="11"/>
      <c r="G20" s="11"/>
      <c r="H20" s="11"/>
      <c r="I20" s="11"/>
      <c r="J20" s="11"/>
      <c r="K20" s="11">
        <f t="shared" si="3"/>
        <v>0</v>
      </c>
    </row>
    <row r="21" spans="2:11" ht="15.75" x14ac:dyDescent="0.25">
      <c r="B21" s="5">
        <v>1</v>
      </c>
      <c r="C21" s="43"/>
      <c r="D21" s="5" t="s">
        <v>11</v>
      </c>
      <c r="E21" s="11"/>
      <c r="F21" s="11"/>
      <c r="G21" s="11"/>
      <c r="H21" s="11"/>
      <c r="I21" s="11"/>
      <c r="J21" s="11"/>
      <c r="K21" s="11">
        <f t="shared" si="3"/>
        <v>0</v>
      </c>
    </row>
    <row r="22" spans="2:11" ht="63" x14ac:dyDescent="0.25">
      <c r="B22" s="5">
        <v>1</v>
      </c>
      <c r="C22" s="36" t="s">
        <v>94</v>
      </c>
      <c r="D22" s="5" t="s">
        <v>7</v>
      </c>
      <c r="E22" s="11">
        <f>SUM(E23:E26)</f>
        <v>1000.2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3"/>
        <v>1000.2</v>
      </c>
    </row>
    <row r="23" spans="2:11" ht="15.75" x14ac:dyDescent="0.25">
      <c r="B23" s="5">
        <v>1</v>
      </c>
      <c r="C23" s="40" t="s">
        <v>169</v>
      </c>
      <c r="D23" s="5" t="s">
        <v>8</v>
      </c>
      <c r="E23" s="11">
        <v>0.2</v>
      </c>
      <c r="F23" s="11">
        <v>0</v>
      </c>
      <c r="G23" s="11">
        <v>0.2</v>
      </c>
      <c r="H23" s="11">
        <v>0.2</v>
      </c>
      <c r="I23" s="11">
        <v>0.2</v>
      </c>
      <c r="J23" s="11">
        <v>0.2</v>
      </c>
      <c r="K23" s="11">
        <f t="shared" si="3"/>
        <v>1</v>
      </c>
    </row>
    <row r="24" spans="2:11" ht="15.75" x14ac:dyDescent="0.25">
      <c r="B24" s="5">
        <v>2</v>
      </c>
      <c r="C24" s="41"/>
      <c r="D24" s="5" t="s">
        <v>9</v>
      </c>
      <c r="E24" s="11"/>
      <c r="F24" s="11"/>
      <c r="G24" s="11"/>
      <c r="H24" s="11"/>
      <c r="I24" s="11"/>
      <c r="J24" s="11"/>
      <c r="K24" s="11">
        <f t="shared" si="3"/>
        <v>0</v>
      </c>
    </row>
    <row r="25" spans="2:11" ht="15.75" x14ac:dyDescent="0.25">
      <c r="B25" s="5">
        <v>3</v>
      </c>
      <c r="C25" s="41"/>
      <c r="D25" s="5" t="s">
        <v>10</v>
      </c>
      <c r="E25" s="11">
        <v>1000</v>
      </c>
      <c r="F25" s="11">
        <v>0</v>
      </c>
      <c r="G25" s="11">
        <v>1000</v>
      </c>
      <c r="H25" s="11">
        <v>1000</v>
      </c>
      <c r="I25" s="11">
        <v>1000</v>
      </c>
      <c r="J25" s="11">
        <v>1000</v>
      </c>
      <c r="K25" s="11">
        <f t="shared" si="3"/>
        <v>5000</v>
      </c>
    </row>
    <row r="26" spans="2:11" ht="15.75" x14ac:dyDescent="0.25">
      <c r="B26" s="5">
        <v>4</v>
      </c>
      <c r="C26" s="42"/>
      <c r="D26" s="5" t="s">
        <v>11</v>
      </c>
      <c r="E26" s="11"/>
      <c r="F26" s="11"/>
      <c r="G26" s="11"/>
      <c r="H26" s="11"/>
      <c r="I26" s="11"/>
      <c r="J26" s="11"/>
      <c r="K26" s="11">
        <f t="shared" si="3"/>
        <v>0</v>
      </c>
    </row>
    <row r="27" spans="2:11" ht="47.25" x14ac:dyDescent="0.25">
      <c r="B27" s="5">
        <v>2</v>
      </c>
      <c r="C27" s="36" t="s">
        <v>99</v>
      </c>
      <c r="D27" s="5" t="s">
        <v>7</v>
      </c>
      <c r="E27" s="12">
        <f>SUM(E28:E31)</f>
        <v>831.1</v>
      </c>
      <c r="F27" s="12">
        <f t="shared" ref="F27:J27" si="10">SUM(F28:F31)</f>
        <v>831.1</v>
      </c>
      <c r="G27" s="12">
        <f t="shared" si="10"/>
        <v>831.1</v>
      </c>
      <c r="H27" s="12">
        <f t="shared" si="10"/>
        <v>831.1</v>
      </c>
      <c r="I27" s="12">
        <f t="shared" si="10"/>
        <v>831.1</v>
      </c>
      <c r="J27" s="12">
        <f t="shared" si="10"/>
        <v>831.1</v>
      </c>
      <c r="K27" s="11">
        <f t="shared" si="3"/>
        <v>4986.6000000000004</v>
      </c>
    </row>
    <row r="28" spans="2:11" ht="15.75" x14ac:dyDescent="0.25">
      <c r="B28" s="5">
        <v>1</v>
      </c>
      <c r="C28" s="40" t="s">
        <v>101</v>
      </c>
      <c r="D28" s="5" t="s">
        <v>8</v>
      </c>
      <c r="E28" s="11">
        <v>0.1</v>
      </c>
      <c r="F28" s="11">
        <v>0.1</v>
      </c>
      <c r="G28" s="11">
        <v>0.1</v>
      </c>
      <c r="H28" s="11">
        <v>0.1</v>
      </c>
      <c r="I28" s="11">
        <v>0.1</v>
      </c>
      <c r="J28" s="11">
        <v>0.1</v>
      </c>
      <c r="K28" s="11">
        <f t="shared" si="3"/>
        <v>0.6</v>
      </c>
    </row>
    <row r="29" spans="2:11" ht="15.75" x14ac:dyDescent="0.25">
      <c r="B29" s="5">
        <v>2</v>
      </c>
      <c r="C29" s="41"/>
      <c r="D29" s="5" t="s">
        <v>9</v>
      </c>
      <c r="E29" s="11"/>
      <c r="F29" s="11"/>
      <c r="G29" s="11"/>
      <c r="H29" s="11"/>
      <c r="I29" s="11"/>
      <c r="J29" s="11"/>
      <c r="K29" s="11">
        <f t="shared" si="3"/>
        <v>0</v>
      </c>
    </row>
    <row r="30" spans="2:11" ht="15.75" x14ac:dyDescent="0.25">
      <c r="B30" s="5">
        <v>3</v>
      </c>
      <c r="C30" s="41"/>
      <c r="D30" s="5" t="s">
        <v>10</v>
      </c>
      <c r="E30" s="11">
        <v>831</v>
      </c>
      <c r="F30" s="11">
        <v>831</v>
      </c>
      <c r="G30" s="11">
        <v>831</v>
      </c>
      <c r="H30" s="11">
        <v>831</v>
      </c>
      <c r="I30" s="11">
        <v>831</v>
      </c>
      <c r="J30" s="11">
        <v>831</v>
      </c>
      <c r="K30" s="11">
        <f t="shared" si="3"/>
        <v>4986</v>
      </c>
    </row>
    <row r="31" spans="2:11" ht="15.75" x14ac:dyDescent="0.25">
      <c r="B31" s="5">
        <v>4</v>
      </c>
      <c r="C31" s="42"/>
      <c r="D31" s="5" t="s">
        <v>11</v>
      </c>
      <c r="E31" s="11"/>
      <c r="F31" s="11"/>
      <c r="G31" s="11"/>
      <c r="H31" s="11"/>
      <c r="I31" s="11"/>
      <c r="J31" s="11"/>
      <c r="K31" s="11">
        <f t="shared" si="3"/>
        <v>0</v>
      </c>
    </row>
    <row r="32" spans="2:11" ht="31.5" x14ac:dyDescent="0.25">
      <c r="B32" s="5">
        <v>3</v>
      </c>
      <c r="C32" s="36" t="s">
        <v>81</v>
      </c>
      <c r="D32" s="5" t="s">
        <v>7</v>
      </c>
      <c r="E32" s="11">
        <f>SUM(E33:E36)</f>
        <v>6305.3</v>
      </c>
      <c r="F32" s="11">
        <f>SUM(F33:F36)</f>
        <v>5554.4000000000005</v>
      </c>
      <c r="G32" s="11">
        <f t="shared" ref="G32" si="11">SUM(G33:G36)</f>
        <v>0</v>
      </c>
      <c r="H32" s="11">
        <f t="shared" ref="H32" si="12">SUM(H33:H36)</f>
        <v>0</v>
      </c>
      <c r="I32" s="11">
        <f t="shared" ref="I32" si="13">SUM(I33:I36)</f>
        <v>0</v>
      </c>
      <c r="J32" s="11">
        <f t="shared" ref="J32" si="14">SUM(J33:J36)</f>
        <v>0</v>
      </c>
      <c r="K32" s="11">
        <f t="shared" si="3"/>
        <v>11859.7</v>
      </c>
    </row>
    <row r="33" spans="2:11" ht="15.75" x14ac:dyDescent="0.25">
      <c r="B33" s="5">
        <v>1</v>
      </c>
      <c r="C33" s="40" t="s">
        <v>103</v>
      </c>
      <c r="D33" s="5" t="s">
        <v>8</v>
      </c>
      <c r="E33" s="11">
        <v>1.3</v>
      </c>
      <c r="F33" s="11">
        <v>1.1000000000000001</v>
      </c>
      <c r="G33" s="11"/>
      <c r="H33" s="11"/>
      <c r="I33" s="11"/>
      <c r="J33" s="11"/>
      <c r="K33" s="11">
        <f t="shared" si="3"/>
        <v>2.4000000000000004</v>
      </c>
    </row>
    <row r="34" spans="2:11" ht="15.75" x14ac:dyDescent="0.25">
      <c r="B34" s="5">
        <v>2</v>
      </c>
      <c r="C34" s="41"/>
      <c r="D34" s="5" t="s">
        <v>9</v>
      </c>
      <c r="E34" s="11"/>
      <c r="F34" s="11"/>
      <c r="G34" s="11"/>
      <c r="H34" s="11"/>
      <c r="I34" s="11"/>
      <c r="J34" s="11"/>
      <c r="K34" s="11">
        <f t="shared" si="3"/>
        <v>0</v>
      </c>
    </row>
    <row r="35" spans="2:11" ht="15.75" x14ac:dyDescent="0.25">
      <c r="B35" s="5">
        <v>3</v>
      </c>
      <c r="C35" s="41"/>
      <c r="D35" s="5" t="s">
        <v>10</v>
      </c>
      <c r="E35" s="11">
        <v>6304</v>
      </c>
      <c r="F35" s="11">
        <v>5553.3</v>
      </c>
      <c r="G35" s="11"/>
      <c r="H35" s="11"/>
      <c r="I35" s="11"/>
      <c r="J35" s="11"/>
      <c r="K35" s="11">
        <f t="shared" si="3"/>
        <v>11857.3</v>
      </c>
    </row>
    <row r="36" spans="2:11" ht="15.75" x14ac:dyDescent="0.25">
      <c r="B36" s="5">
        <v>4</v>
      </c>
      <c r="C36" s="42"/>
      <c r="D36" s="5" t="s">
        <v>11</v>
      </c>
      <c r="E36" s="11"/>
      <c r="F36" s="11"/>
      <c r="G36" s="11"/>
      <c r="H36" s="11"/>
      <c r="I36" s="11"/>
      <c r="J36" s="11"/>
      <c r="K36" s="11">
        <f t="shared" si="3"/>
        <v>0</v>
      </c>
    </row>
    <row r="37" spans="2:11" ht="94.5" x14ac:dyDescent="0.25">
      <c r="B37" s="5">
        <v>4</v>
      </c>
      <c r="C37" s="36" t="s">
        <v>108</v>
      </c>
      <c r="D37" s="5" t="s">
        <v>7</v>
      </c>
      <c r="E37" s="12">
        <f>SUM(E38:E41)</f>
        <v>12702</v>
      </c>
      <c r="F37" s="12">
        <f t="shared" ref="F37:J37" si="15">SUM(F38:F41)</f>
        <v>12702</v>
      </c>
      <c r="G37" s="12">
        <f t="shared" si="15"/>
        <v>12702</v>
      </c>
      <c r="H37" s="12">
        <f t="shared" si="15"/>
        <v>12702</v>
      </c>
      <c r="I37" s="12">
        <f t="shared" si="15"/>
        <v>0</v>
      </c>
      <c r="J37" s="12">
        <f t="shared" si="15"/>
        <v>0</v>
      </c>
      <c r="K37" s="11">
        <f t="shared" si="3"/>
        <v>50808</v>
      </c>
    </row>
    <row r="38" spans="2:11" ht="15.75" x14ac:dyDescent="0.25">
      <c r="B38" s="5">
        <v>1</v>
      </c>
      <c r="C38" s="40" t="s">
        <v>172</v>
      </c>
      <c r="D38" s="5" t="s">
        <v>8</v>
      </c>
      <c r="E38" s="11">
        <v>2540.4</v>
      </c>
      <c r="F38" s="11">
        <v>2540.4</v>
      </c>
      <c r="G38" s="11">
        <v>2540.4</v>
      </c>
      <c r="H38" s="11">
        <v>2540.4</v>
      </c>
      <c r="I38" s="11"/>
      <c r="J38" s="11"/>
      <c r="K38" s="11">
        <f t="shared" si="3"/>
        <v>10161.6</v>
      </c>
    </row>
    <row r="39" spans="2:11" ht="15.75" x14ac:dyDescent="0.25">
      <c r="B39" s="5">
        <v>2</v>
      </c>
      <c r="C39" s="41"/>
      <c r="D39" s="5" t="s">
        <v>9</v>
      </c>
      <c r="E39" s="11"/>
      <c r="F39" s="11"/>
      <c r="G39" s="11"/>
      <c r="H39" s="11"/>
      <c r="I39" s="11"/>
      <c r="J39" s="11"/>
      <c r="K39" s="11">
        <f t="shared" si="3"/>
        <v>0</v>
      </c>
    </row>
    <row r="40" spans="2:11" ht="15.75" x14ac:dyDescent="0.25">
      <c r="B40" s="5">
        <v>3</v>
      </c>
      <c r="C40" s="41"/>
      <c r="D40" s="5" t="s">
        <v>10</v>
      </c>
      <c r="E40" s="11">
        <v>10161.6</v>
      </c>
      <c r="F40" s="11">
        <v>10161.6</v>
      </c>
      <c r="G40" s="11">
        <v>10161.6</v>
      </c>
      <c r="H40" s="11">
        <v>10161.6</v>
      </c>
      <c r="I40" s="11"/>
      <c r="J40" s="11"/>
      <c r="K40" s="11">
        <f t="shared" si="3"/>
        <v>40646.400000000001</v>
      </c>
    </row>
    <row r="41" spans="2:11" ht="56.25" customHeight="1" x14ac:dyDescent="0.25">
      <c r="B41" s="5">
        <v>4</v>
      </c>
      <c r="C41" s="42"/>
      <c r="D41" s="5" t="s">
        <v>11</v>
      </c>
      <c r="E41" s="11"/>
      <c r="F41" s="11"/>
      <c r="G41" s="11"/>
      <c r="H41" s="11"/>
      <c r="I41" s="11"/>
      <c r="J41" s="11"/>
      <c r="K41" s="11">
        <f t="shared" si="3"/>
        <v>0</v>
      </c>
    </row>
    <row r="42" spans="2:11" ht="94.5" x14ac:dyDescent="0.25">
      <c r="B42" s="5">
        <v>5</v>
      </c>
      <c r="C42" s="36" t="s">
        <v>205</v>
      </c>
      <c r="D42" s="5" t="s">
        <v>7</v>
      </c>
      <c r="E42" s="11">
        <f>SUM(E43:E46)</f>
        <v>34008.9</v>
      </c>
      <c r="F42" s="11">
        <f t="shared" ref="F42" si="16">SUM(F43:F46)</f>
        <v>33042.300000000003</v>
      </c>
      <c r="G42" s="11">
        <f t="shared" ref="G42" si="17">SUM(G43:G46)</f>
        <v>33539.4</v>
      </c>
      <c r="H42" s="11">
        <f t="shared" ref="H42" si="18">SUM(H43:H46)</f>
        <v>0</v>
      </c>
      <c r="I42" s="11">
        <f t="shared" ref="I42" si="19">SUM(I43:I46)</f>
        <v>0</v>
      </c>
      <c r="J42" s="11">
        <f t="shared" ref="J42" si="20">SUM(J43:J46)</f>
        <v>0</v>
      </c>
      <c r="K42" s="11">
        <f t="shared" si="3"/>
        <v>100590.6</v>
      </c>
    </row>
    <row r="43" spans="2:11" ht="15.75" x14ac:dyDescent="0.25">
      <c r="B43" s="5">
        <v>1</v>
      </c>
      <c r="C43" s="40" t="s">
        <v>109</v>
      </c>
      <c r="D43" s="5" t="s">
        <v>8</v>
      </c>
      <c r="E43" s="11">
        <v>680.2</v>
      </c>
      <c r="F43" s="11">
        <v>660.9</v>
      </c>
      <c r="G43" s="11">
        <v>670.8</v>
      </c>
      <c r="H43" s="11"/>
      <c r="I43" s="11"/>
      <c r="J43" s="11"/>
      <c r="K43" s="11">
        <f t="shared" si="3"/>
        <v>2011.8999999999999</v>
      </c>
    </row>
    <row r="44" spans="2:11" ht="15.75" x14ac:dyDescent="0.25">
      <c r="B44" s="5">
        <v>2</v>
      </c>
      <c r="C44" s="41"/>
      <c r="D44" s="5" t="s">
        <v>9</v>
      </c>
      <c r="E44" s="11">
        <v>24996.5</v>
      </c>
      <c r="F44" s="11">
        <v>21047.9</v>
      </c>
      <c r="G44" s="11">
        <v>25308.799999999999</v>
      </c>
      <c r="H44" s="11"/>
      <c r="I44" s="11"/>
      <c r="J44" s="11"/>
      <c r="K44" s="11">
        <f t="shared" si="3"/>
        <v>71353.2</v>
      </c>
    </row>
    <row r="45" spans="2:11" ht="15.75" x14ac:dyDescent="0.25">
      <c r="B45" s="5">
        <v>3</v>
      </c>
      <c r="C45" s="41"/>
      <c r="D45" s="5" t="s">
        <v>10</v>
      </c>
      <c r="E45" s="11">
        <v>8332.2000000000007</v>
      </c>
      <c r="F45" s="11">
        <v>11333.5</v>
      </c>
      <c r="G45" s="11">
        <v>7559.8</v>
      </c>
      <c r="H45" s="11"/>
      <c r="I45" s="11"/>
      <c r="J45" s="11"/>
      <c r="K45" s="11">
        <f t="shared" si="3"/>
        <v>27225.5</v>
      </c>
    </row>
    <row r="46" spans="2:11" ht="66" customHeight="1" x14ac:dyDescent="0.25">
      <c r="B46" s="5">
        <v>4</v>
      </c>
      <c r="C46" s="42"/>
      <c r="D46" s="5" t="s">
        <v>11</v>
      </c>
      <c r="E46" s="11"/>
      <c r="F46" s="11"/>
      <c r="G46" s="11"/>
      <c r="H46" s="11"/>
      <c r="I46" s="11"/>
      <c r="J46" s="11"/>
      <c r="K46" s="11">
        <f t="shared" si="3"/>
        <v>0</v>
      </c>
    </row>
    <row r="47" spans="2:11" ht="66" customHeight="1" x14ac:dyDescent="0.25">
      <c r="B47" s="38">
        <v>6</v>
      </c>
      <c r="C47" s="40" t="s">
        <v>206</v>
      </c>
      <c r="D47" s="5" t="s">
        <v>142</v>
      </c>
      <c r="E47" s="12">
        <f>E48+E53</f>
        <v>133219.30000000002</v>
      </c>
      <c r="F47" s="12">
        <f t="shared" ref="F47:H47" si="21">F48+F53</f>
        <v>138730.9</v>
      </c>
      <c r="G47" s="12">
        <f t="shared" si="21"/>
        <v>0</v>
      </c>
      <c r="H47" s="12">
        <f t="shared" si="21"/>
        <v>0</v>
      </c>
      <c r="I47" s="12"/>
      <c r="J47" s="12"/>
      <c r="K47" s="11">
        <f t="shared" si="3"/>
        <v>271950.2</v>
      </c>
    </row>
    <row r="48" spans="2:11" ht="31.5" x14ac:dyDescent="0.25">
      <c r="B48" s="39"/>
      <c r="C48" s="42"/>
      <c r="D48" s="5" t="s">
        <v>7</v>
      </c>
      <c r="E48" s="12">
        <f>SUM(E49:E52)</f>
        <v>110548.1</v>
      </c>
      <c r="F48" s="12">
        <f t="shared" ref="F48:J48" si="22">SUM(F49:F52)</f>
        <v>112571.8</v>
      </c>
      <c r="G48" s="12">
        <f t="shared" si="22"/>
        <v>0</v>
      </c>
      <c r="H48" s="12">
        <f t="shared" si="22"/>
        <v>0</v>
      </c>
      <c r="I48" s="12">
        <f t="shared" si="22"/>
        <v>0</v>
      </c>
      <c r="J48" s="12">
        <f t="shared" si="22"/>
        <v>0</v>
      </c>
      <c r="K48" s="11">
        <f t="shared" si="3"/>
        <v>223119.90000000002</v>
      </c>
    </row>
    <row r="49" spans="2:11" ht="15.75" x14ac:dyDescent="0.25">
      <c r="B49" s="5">
        <v>1</v>
      </c>
      <c r="C49" s="40" t="s">
        <v>112</v>
      </c>
      <c r="D49" s="5" t="s">
        <v>8</v>
      </c>
      <c r="E49" s="11">
        <v>22.1</v>
      </c>
      <c r="F49" s="11">
        <v>22.5</v>
      </c>
      <c r="G49" s="11"/>
      <c r="H49" s="11"/>
      <c r="I49" s="11"/>
      <c r="J49" s="11"/>
      <c r="K49" s="11">
        <f t="shared" si="3"/>
        <v>44.6</v>
      </c>
    </row>
    <row r="50" spans="2:11" ht="15.75" x14ac:dyDescent="0.25">
      <c r="B50" s="5">
        <v>2</v>
      </c>
      <c r="C50" s="41"/>
      <c r="D50" s="5" t="s">
        <v>9</v>
      </c>
      <c r="E50" s="11">
        <v>82894.399999999994</v>
      </c>
      <c r="F50" s="11">
        <v>73157</v>
      </c>
      <c r="G50" s="11"/>
      <c r="H50" s="11"/>
      <c r="I50" s="11"/>
      <c r="J50" s="11"/>
      <c r="K50" s="11">
        <f t="shared" si="3"/>
        <v>156051.4</v>
      </c>
    </row>
    <row r="51" spans="2:11" ht="15.75" x14ac:dyDescent="0.25">
      <c r="B51" s="5">
        <v>3</v>
      </c>
      <c r="C51" s="41"/>
      <c r="D51" s="5" t="s">
        <v>10</v>
      </c>
      <c r="E51" s="11">
        <v>27631.599999999999</v>
      </c>
      <c r="F51" s="11">
        <v>39392.300000000003</v>
      </c>
      <c r="G51" s="11"/>
      <c r="H51" s="11"/>
      <c r="I51" s="11"/>
      <c r="J51" s="11"/>
      <c r="K51" s="11">
        <f t="shared" si="3"/>
        <v>67023.899999999994</v>
      </c>
    </row>
    <row r="52" spans="2:11" ht="49.5" customHeight="1" x14ac:dyDescent="0.25">
      <c r="B52" s="5">
        <v>4</v>
      </c>
      <c r="C52" s="42"/>
      <c r="D52" s="5" t="s">
        <v>11</v>
      </c>
      <c r="E52" s="11"/>
      <c r="F52" s="11"/>
      <c r="G52" s="11"/>
      <c r="H52" s="11"/>
      <c r="I52" s="11"/>
      <c r="J52" s="11"/>
      <c r="K52" s="11">
        <f t="shared" si="3"/>
        <v>0</v>
      </c>
    </row>
    <row r="53" spans="2:11" ht="18" customHeight="1" x14ac:dyDescent="0.25">
      <c r="B53" s="5"/>
      <c r="C53" s="35"/>
      <c r="D53" s="5"/>
      <c r="E53" s="11">
        <f>E54+E55+E56+E57</f>
        <v>22671.200000000001</v>
      </c>
      <c r="F53" s="11">
        <f t="shared" ref="F53:G53" si="23">F54+F55+F56+F57</f>
        <v>26159.1</v>
      </c>
      <c r="G53" s="11">
        <f t="shared" si="23"/>
        <v>0</v>
      </c>
      <c r="H53" s="11">
        <v>0</v>
      </c>
      <c r="I53" s="11"/>
      <c r="J53" s="11"/>
      <c r="K53" s="11">
        <f t="shared" si="3"/>
        <v>48830.3</v>
      </c>
    </row>
    <row r="54" spans="2:11" ht="15.75" x14ac:dyDescent="0.25">
      <c r="B54" s="5">
        <v>1</v>
      </c>
      <c r="C54" s="40" t="s">
        <v>159</v>
      </c>
      <c r="D54" s="5" t="s">
        <v>8</v>
      </c>
      <c r="E54" s="11">
        <v>4.5</v>
      </c>
      <c r="F54" s="11">
        <v>5.2</v>
      </c>
      <c r="G54" s="11"/>
      <c r="H54" s="11"/>
      <c r="I54" s="11"/>
      <c r="J54" s="11"/>
      <c r="K54" s="11">
        <f t="shared" si="3"/>
        <v>9.6999999999999993</v>
      </c>
    </row>
    <row r="55" spans="2:11" ht="15.75" x14ac:dyDescent="0.25">
      <c r="B55" s="5">
        <v>2</v>
      </c>
      <c r="C55" s="41"/>
      <c r="D55" s="5" t="s">
        <v>9</v>
      </c>
      <c r="E55" s="11">
        <v>17000</v>
      </c>
      <c r="F55" s="11">
        <v>17000</v>
      </c>
      <c r="G55" s="11"/>
      <c r="H55" s="11"/>
      <c r="I55" s="11"/>
      <c r="J55" s="11"/>
      <c r="K55" s="11">
        <f t="shared" si="3"/>
        <v>34000</v>
      </c>
    </row>
    <row r="56" spans="2:11" ht="15.75" x14ac:dyDescent="0.25">
      <c r="B56" s="5">
        <v>3</v>
      </c>
      <c r="C56" s="41"/>
      <c r="D56" s="5" t="s">
        <v>10</v>
      </c>
      <c r="E56" s="11">
        <v>5666.7</v>
      </c>
      <c r="F56" s="11">
        <v>9153.9</v>
      </c>
      <c r="G56" s="11"/>
      <c r="H56" s="11"/>
      <c r="I56" s="11"/>
      <c r="J56" s="11"/>
      <c r="K56" s="11">
        <f t="shared" si="3"/>
        <v>14820.599999999999</v>
      </c>
    </row>
    <row r="57" spans="2:11" ht="15.75" x14ac:dyDescent="0.25">
      <c r="B57" s="5">
        <v>4</v>
      </c>
      <c r="C57" s="42"/>
      <c r="D57" s="5" t="s">
        <v>11</v>
      </c>
      <c r="E57" s="11"/>
      <c r="F57" s="11"/>
      <c r="G57" s="11"/>
      <c r="H57" s="11"/>
      <c r="I57" s="11"/>
      <c r="J57" s="11"/>
      <c r="K57" s="11">
        <f t="shared" si="3"/>
        <v>0</v>
      </c>
    </row>
    <row r="58" spans="2:11" ht="47.25" x14ac:dyDescent="0.25">
      <c r="B58" s="5">
        <v>7</v>
      </c>
      <c r="C58" s="36" t="s">
        <v>207</v>
      </c>
      <c r="D58" s="5" t="s">
        <v>7</v>
      </c>
      <c r="E58" s="11">
        <f>SUM(E59:E62)</f>
        <v>3131.2999999999997</v>
      </c>
      <c r="F58" s="11">
        <f t="shared" ref="F58" si="24">SUM(F59:F62)</f>
        <v>3773.8</v>
      </c>
      <c r="G58" s="11">
        <f t="shared" ref="G58" si="25">SUM(G59:G62)</f>
        <v>0</v>
      </c>
      <c r="H58" s="11">
        <f t="shared" ref="H58" si="26">SUM(H59:H62)</f>
        <v>0</v>
      </c>
      <c r="I58" s="11">
        <f t="shared" ref="I58" si="27">SUM(I59:I62)</f>
        <v>0</v>
      </c>
      <c r="J58" s="11">
        <f t="shared" ref="J58" si="28">SUM(J59:J62)</f>
        <v>0</v>
      </c>
      <c r="K58" s="11">
        <f t="shared" si="3"/>
        <v>6905.1</v>
      </c>
    </row>
    <row r="59" spans="2:11" ht="15.75" x14ac:dyDescent="0.25">
      <c r="B59" s="5">
        <v>1</v>
      </c>
      <c r="C59" s="40" t="s">
        <v>113</v>
      </c>
      <c r="D59" s="5" t="s">
        <v>8</v>
      </c>
      <c r="E59" s="11"/>
      <c r="F59" s="11"/>
      <c r="G59" s="11"/>
      <c r="H59" s="11"/>
      <c r="I59" s="11"/>
      <c r="J59" s="11"/>
      <c r="K59" s="11">
        <f t="shared" si="3"/>
        <v>0</v>
      </c>
    </row>
    <row r="60" spans="2:11" ht="15.75" x14ac:dyDescent="0.25">
      <c r="B60" s="5">
        <v>2</v>
      </c>
      <c r="C60" s="41"/>
      <c r="D60" s="5" t="s">
        <v>9</v>
      </c>
      <c r="E60" s="11">
        <v>3006.1</v>
      </c>
      <c r="F60" s="11">
        <v>2453</v>
      </c>
      <c r="G60" s="11"/>
      <c r="H60" s="11"/>
      <c r="I60" s="11"/>
      <c r="J60" s="11"/>
      <c r="K60" s="11">
        <f t="shared" si="3"/>
        <v>5459.1</v>
      </c>
    </row>
    <row r="61" spans="2:11" ht="15.75" x14ac:dyDescent="0.25">
      <c r="B61" s="5">
        <v>3</v>
      </c>
      <c r="C61" s="41"/>
      <c r="D61" s="5" t="s">
        <v>10</v>
      </c>
      <c r="E61" s="11">
        <v>125.2</v>
      </c>
      <c r="F61" s="11">
        <v>1320.8</v>
      </c>
      <c r="G61" s="11"/>
      <c r="H61" s="11"/>
      <c r="I61" s="11"/>
      <c r="J61" s="11"/>
      <c r="K61" s="11">
        <f t="shared" si="3"/>
        <v>1446</v>
      </c>
    </row>
    <row r="62" spans="2:11" ht="107.25" customHeight="1" x14ac:dyDescent="0.25">
      <c r="B62" s="5">
        <v>4</v>
      </c>
      <c r="C62" s="42"/>
      <c r="D62" s="5" t="s">
        <v>11</v>
      </c>
      <c r="E62" s="11"/>
      <c r="F62" s="11"/>
      <c r="G62" s="11"/>
      <c r="H62" s="11"/>
      <c r="I62" s="11"/>
      <c r="J62" s="11"/>
      <c r="K62" s="11">
        <f t="shared" si="3"/>
        <v>0</v>
      </c>
    </row>
    <row r="63" spans="2:11" ht="129.75" customHeight="1" x14ac:dyDescent="0.25">
      <c r="B63" s="5">
        <v>8</v>
      </c>
      <c r="C63" s="36" t="s">
        <v>208</v>
      </c>
      <c r="D63" s="5" t="s">
        <v>7</v>
      </c>
      <c r="E63" s="11">
        <f>SUM(E64:E67)</f>
        <v>866.4</v>
      </c>
      <c r="F63" s="11">
        <f t="shared" ref="F63:J63" si="29">SUM(F64:F67)</f>
        <v>866.4</v>
      </c>
      <c r="G63" s="11">
        <f t="shared" si="29"/>
        <v>866.4</v>
      </c>
      <c r="H63" s="11">
        <f t="shared" si="29"/>
        <v>866.4</v>
      </c>
      <c r="I63" s="11">
        <f t="shared" si="29"/>
        <v>866.4</v>
      </c>
      <c r="J63" s="11">
        <f t="shared" si="29"/>
        <v>866.4</v>
      </c>
      <c r="K63" s="11">
        <f t="shared" si="3"/>
        <v>5198.3999999999996</v>
      </c>
    </row>
    <row r="64" spans="2:11" ht="15.75" x14ac:dyDescent="0.25">
      <c r="B64" s="5">
        <v>1</v>
      </c>
      <c r="C64" s="40" t="s">
        <v>114</v>
      </c>
      <c r="D64" s="5" t="s">
        <v>8</v>
      </c>
      <c r="E64" s="11">
        <v>866.4</v>
      </c>
      <c r="F64" s="11">
        <v>866.4</v>
      </c>
      <c r="G64" s="11">
        <v>866.4</v>
      </c>
      <c r="H64" s="11">
        <v>866.4</v>
      </c>
      <c r="I64" s="11">
        <v>866.4</v>
      </c>
      <c r="J64" s="11">
        <v>866.4</v>
      </c>
      <c r="K64" s="11">
        <f t="shared" si="3"/>
        <v>5198.3999999999996</v>
      </c>
    </row>
    <row r="65" spans="2:11" ht="15.75" x14ac:dyDescent="0.25">
      <c r="B65" s="5">
        <v>2</v>
      </c>
      <c r="C65" s="41"/>
      <c r="D65" s="5" t="s">
        <v>9</v>
      </c>
      <c r="E65" s="11"/>
      <c r="F65" s="11"/>
      <c r="G65" s="11"/>
      <c r="H65" s="11"/>
      <c r="I65" s="11"/>
      <c r="J65" s="11"/>
      <c r="K65" s="11">
        <f t="shared" si="3"/>
        <v>0</v>
      </c>
    </row>
    <row r="66" spans="2:11" ht="14.25" customHeight="1" x14ac:dyDescent="0.25">
      <c r="B66" s="5">
        <v>3</v>
      </c>
      <c r="C66" s="41"/>
      <c r="D66" s="5" t="s">
        <v>10</v>
      </c>
      <c r="E66" s="11"/>
      <c r="F66" s="11"/>
      <c r="G66" s="11"/>
      <c r="H66" s="11"/>
      <c r="I66" s="11"/>
      <c r="J66" s="11"/>
      <c r="K66" s="11">
        <f t="shared" si="3"/>
        <v>0</v>
      </c>
    </row>
    <row r="67" spans="2:11" ht="15.75" customHeight="1" x14ac:dyDescent="0.25">
      <c r="B67" s="5">
        <v>4</v>
      </c>
      <c r="C67" s="42"/>
      <c r="D67" s="5" t="s">
        <v>11</v>
      </c>
      <c r="E67" s="11"/>
      <c r="F67" s="11"/>
      <c r="G67" s="11"/>
      <c r="H67" s="11"/>
      <c r="I67" s="11"/>
      <c r="J67" s="11"/>
      <c r="K67" s="11">
        <f t="shared" si="3"/>
        <v>0</v>
      </c>
    </row>
    <row r="68" spans="2:11" ht="154.5" customHeight="1" x14ac:dyDescent="0.25">
      <c r="B68" s="5">
        <v>9</v>
      </c>
      <c r="C68" s="36" t="s">
        <v>209</v>
      </c>
      <c r="D68" s="5" t="s">
        <v>7</v>
      </c>
      <c r="E68" s="11">
        <f>SUM(E69:E72)</f>
        <v>0</v>
      </c>
      <c r="F68" s="11">
        <f t="shared" ref="F68:J68" si="30">SUM(F69:F72)</f>
        <v>0</v>
      </c>
      <c r="G68" s="11">
        <f t="shared" si="30"/>
        <v>0</v>
      </c>
      <c r="H68" s="11">
        <f t="shared" si="30"/>
        <v>0</v>
      </c>
      <c r="I68" s="11">
        <f t="shared" si="30"/>
        <v>0</v>
      </c>
      <c r="J68" s="11">
        <f t="shared" si="30"/>
        <v>0</v>
      </c>
      <c r="K68" s="11">
        <f t="shared" si="3"/>
        <v>0</v>
      </c>
    </row>
    <row r="69" spans="2:11" ht="15.75" x14ac:dyDescent="0.25">
      <c r="B69" s="5">
        <v>1</v>
      </c>
      <c r="C69" s="40" t="s">
        <v>143</v>
      </c>
      <c r="D69" s="5" t="s">
        <v>8</v>
      </c>
      <c r="E69" s="11"/>
      <c r="F69" s="11"/>
      <c r="G69" s="11"/>
      <c r="H69" s="11"/>
      <c r="I69" s="11"/>
      <c r="J69" s="11"/>
      <c r="K69" s="11">
        <f t="shared" si="3"/>
        <v>0</v>
      </c>
    </row>
    <row r="70" spans="2:11" ht="15.75" x14ac:dyDescent="0.25">
      <c r="B70" s="5">
        <v>2</v>
      </c>
      <c r="C70" s="41"/>
      <c r="D70" s="5" t="s">
        <v>9</v>
      </c>
      <c r="E70" s="11"/>
      <c r="F70" s="11"/>
      <c r="G70" s="11"/>
      <c r="H70" s="11"/>
      <c r="I70" s="11"/>
      <c r="J70" s="11"/>
      <c r="K70" s="11">
        <f t="shared" si="3"/>
        <v>0</v>
      </c>
    </row>
    <row r="71" spans="2:11" ht="15.75" x14ac:dyDescent="0.25">
      <c r="B71" s="5">
        <v>3</v>
      </c>
      <c r="C71" s="41"/>
      <c r="D71" s="5" t="s">
        <v>10</v>
      </c>
      <c r="E71" s="11"/>
      <c r="F71" s="11"/>
      <c r="G71" s="11"/>
      <c r="H71" s="11"/>
      <c r="I71" s="11"/>
      <c r="J71" s="11"/>
      <c r="K71" s="11">
        <f t="shared" si="3"/>
        <v>0</v>
      </c>
    </row>
    <row r="72" spans="2:11" ht="15.75" x14ac:dyDescent="0.25">
      <c r="B72" s="5">
        <v>4</v>
      </c>
      <c r="C72" s="42"/>
      <c r="D72" s="5" t="s">
        <v>11</v>
      </c>
      <c r="E72" s="11"/>
      <c r="F72" s="11"/>
      <c r="G72" s="11"/>
      <c r="H72" s="11"/>
      <c r="I72" s="11"/>
      <c r="J72" s="11"/>
      <c r="K72" s="11">
        <f t="shared" ref="K72:K115" si="31">E72+F72+G72+H72+I72+J72</f>
        <v>0</v>
      </c>
    </row>
    <row r="73" spans="2:11" ht="63" x14ac:dyDescent="0.25">
      <c r="B73" s="5">
        <v>10</v>
      </c>
      <c r="C73" s="36" t="s">
        <v>119</v>
      </c>
      <c r="D73" s="5" t="s">
        <v>7</v>
      </c>
      <c r="E73" s="11">
        <f>SUM(E74:E77)</f>
        <v>3542.3</v>
      </c>
      <c r="F73" s="11">
        <f t="shared" ref="F73:J73" si="32">SUM(F74:F77)</f>
        <v>10542.3</v>
      </c>
      <c r="G73" s="11">
        <f t="shared" si="32"/>
        <v>2579.3000000000002</v>
      </c>
      <c r="H73" s="11">
        <f t="shared" si="32"/>
        <v>0</v>
      </c>
      <c r="I73" s="11">
        <f t="shared" si="32"/>
        <v>0</v>
      </c>
      <c r="J73" s="11">
        <f t="shared" si="32"/>
        <v>0</v>
      </c>
      <c r="K73" s="11">
        <f t="shared" si="31"/>
        <v>16663.899999999998</v>
      </c>
    </row>
    <row r="74" spans="2:11" ht="15.75" x14ac:dyDescent="0.25">
      <c r="B74" s="5">
        <v>1</v>
      </c>
      <c r="C74" s="40" t="s">
        <v>91</v>
      </c>
      <c r="D74" s="5" t="s">
        <v>8</v>
      </c>
      <c r="E74" s="11">
        <v>3542.3</v>
      </c>
      <c r="F74" s="11">
        <v>10542.3</v>
      </c>
      <c r="G74" s="11">
        <v>2579.3000000000002</v>
      </c>
      <c r="H74" s="11"/>
      <c r="I74" s="11"/>
      <c r="J74" s="11"/>
      <c r="K74" s="11">
        <f t="shared" si="31"/>
        <v>16663.899999999998</v>
      </c>
    </row>
    <row r="75" spans="2:11" ht="15.75" x14ac:dyDescent="0.25">
      <c r="B75" s="5">
        <v>2</v>
      </c>
      <c r="C75" s="41"/>
      <c r="D75" s="5" t="s">
        <v>9</v>
      </c>
      <c r="E75" s="11"/>
      <c r="F75" s="11"/>
      <c r="G75" s="11"/>
      <c r="H75" s="11"/>
      <c r="I75" s="11"/>
      <c r="J75" s="11"/>
      <c r="K75" s="11">
        <f t="shared" si="31"/>
        <v>0</v>
      </c>
    </row>
    <row r="76" spans="2:11" ht="15.75" x14ac:dyDescent="0.25">
      <c r="B76" s="5">
        <v>3</v>
      </c>
      <c r="C76" s="41"/>
      <c r="D76" s="5" t="s">
        <v>10</v>
      </c>
      <c r="E76" s="11"/>
      <c r="F76" s="11"/>
      <c r="G76" s="11"/>
      <c r="H76" s="11"/>
      <c r="I76" s="11"/>
      <c r="J76" s="11"/>
      <c r="K76" s="11">
        <f t="shared" si="31"/>
        <v>0</v>
      </c>
    </row>
    <row r="77" spans="2:11" ht="15.75" x14ac:dyDescent="0.25">
      <c r="B77" s="5">
        <v>4</v>
      </c>
      <c r="C77" s="42"/>
      <c r="D77" s="5" t="s">
        <v>11</v>
      </c>
      <c r="E77" s="11"/>
      <c r="F77" s="11"/>
      <c r="G77" s="11"/>
      <c r="H77" s="11"/>
      <c r="I77" s="11"/>
      <c r="J77" s="11"/>
      <c r="K77" s="11">
        <f t="shared" si="31"/>
        <v>0</v>
      </c>
    </row>
    <row r="78" spans="2:11" ht="63" x14ac:dyDescent="0.25">
      <c r="B78" s="5">
        <v>11</v>
      </c>
      <c r="C78" s="36" t="s">
        <v>120</v>
      </c>
      <c r="D78" s="5" t="s">
        <v>7</v>
      </c>
      <c r="E78" s="11">
        <f>SUM(E79:E82)</f>
        <v>17903.900000000001</v>
      </c>
      <c r="F78" s="11">
        <f t="shared" ref="F78:J78" si="33">SUM(F79:F82)</f>
        <v>17903.8</v>
      </c>
      <c r="G78" s="11">
        <f t="shared" si="33"/>
        <v>10491</v>
      </c>
      <c r="H78" s="11">
        <f t="shared" si="33"/>
        <v>0</v>
      </c>
      <c r="I78" s="11">
        <f t="shared" si="33"/>
        <v>0</v>
      </c>
      <c r="J78" s="11">
        <f t="shared" si="33"/>
        <v>0</v>
      </c>
      <c r="K78" s="11">
        <f t="shared" si="31"/>
        <v>46298.7</v>
      </c>
    </row>
    <row r="79" spans="2:11" ht="15.75" x14ac:dyDescent="0.25">
      <c r="B79" s="5">
        <v>1</v>
      </c>
      <c r="C79" s="40" t="s">
        <v>144</v>
      </c>
      <c r="D79" s="5" t="s">
        <v>8</v>
      </c>
      <c r="E79" s="11">
        <v>17903.900000000001</v>
      </c>
      <c r="F79" s="11">
        <v>17903.8</v>
      </c>
      <c r="G79" s="11">
        <v>10491</v>
      </c>
      <c r="H79" s="11"/>
      <c r="I79" s="11"/>
      <c r="J79" s="11"/>
      <c r="K79" s="11">
        <f t="shared" si="31"/>
        <v>46298.7</v>
      </c>
    </row>
    <row r="80" spans="2:11" ht="15.75" x14ac:dyDescent="0.25">
      <c r="B80" s="5">
        <v>2</v>
      </c>
      <c r="C80" s="41"/>
      <c r="D80" s="5" t="s">
        <v>9</v>
      </c>
      <c r="E80" s="11"/>
      <c r="F80" s="11"/>
      <c r="G80" s="11"/>
      <c r="H80" s="11"/>
      <c r="I80" s="11"/>
      <c r="J80" s="11"/>
      <c r="K80" s="11">
        <f t="shared" si="31"/>
        <v>0</v>
      </c>
    </row>
    <row r="81" spans="2:11" ht="15.75" x14ac:dyDescent="0.25">
      <c r="B81" s="5">
        <v>3</v>
      </c>
      <c r="C81" s="41"/>
      <c r="D81" s="5" t="s">
        <v>10</v>
      </c>
      <c r="E81" s="11"/>
      <c r="F81" s="11"/>
      <c r="G81" s="11"/>
      <c r="H81" s="11"/>
      <c r="I81" s="11"/>
      <c r="J81" s="11"/>
      <c r="K81" s="11">
        <f t="shared" si="31"/>
        <v>0</v>
      </c>
    </row>
    <row r="82" spans="2:11" ht="15.75" x14ac:dyDescent="0.25">
      <c r="B82" s="5">
        <v>4</v>
      </c>
      <c r="C82" s="42"/>
      <c r="D82" s="5" t="s">
        <v>11</v>
      </c>
      <c r="E82" s="11"/>
      <c r="F82" s="11"/>
      <c r="G82" s="11"/>
      <c r="H82" s="11"/>
      <c r="I82" s="11"/>
      <c r="J82" s="11"/>
      <c r="K82" s="11">
        <f t="shared" si="31"/>
        <v>0</v>
      </c>
    </row>
    <row r="83" spans="2:11" ht="63" x14ac:dyDescent="0.25">
      <c r="B83" s="5">
        <v>12</v>
      </c>
      <c r="C83" s="36" t="s">
        <v>118</v>
      </c>
      <c r="D83" s="5" t="s">
        <v>7</v>
      </c>
      <c r="E83" s="11">
        <f t="shared" ref="E83:J83" si="34">SUM(E84:E87)</f>
        <v>29152.9</v>
      </c>
      <c r="F83" s="11">
        <f t="shared" si="34"/>
        <v>29152.9</v>
      </c>
      <c r="G83" s="11">
        <f t="shared" si="34"/>
        <v>21450.3</v>
      </c>
      <c r="H83" s="11">
        <f t="shared" si="34"/>
        <v>0</v>
      </c>
      <c r="I83" s="11">
        <f t="shared" si="34"/>
        <v>0</v>
      </c>
      <c r="J83" s="11">
        <f t="shared" si="34"/>
        <v>0</v>
      </c>
      <c r="K83" s="11">
        <f t="shared" si="31"/>
        <v>79756.100000000006</v>
      </c>
    </row>
    <row r="84" spans="2:11" ht="15.75" x14ac:dyDescent="0.25">
      <c r="B84" s="5">
        <v>1</v>
      </c>
      <c r="C84" s="40" t="s">
        <v>145</v>
      </c>
      <c r="D84" s="5" t="s">
        <v>8</v>
      </c>
      <c r="E84" s="11">
        <v>385.2</v>
      </c>
      <c r="F84" s="11">
        <v>385.2</v>
      </c>
      <c r="G84" s="11"/>
      <c r="H84" s="11"/>
      <c r="I84" s="11"/>
      <c r="J84" s="11"/>
      <c r="K84" s="11">
        <f t="shared" si="31"/>
        <v>770.4</v>
      </c>
    </row>
    <row r="85" spans="2:11" ht="15.75" x14ac:dyDescent="0.25">
      <c r="B85" s="5">
        <v>2</v>
      </c>
      <c r="C85" s="41"/>
      <c r="D85" s="5" t="s">
        <v>9</v>
      </c>
      <c r="E85" s="11"/>
      <c r="F85" s="11"/>
      <c r="G85" s="11"/>
      <c r="H85" s="11"/>
      <c r="I85" s="11"/>
      <c r="J85" s="11"/>
      <c r="K85" s="11">
        <f t="shared" si="31"/>
        <v>0</v>
      </c>
    </row>
    <row r="86" spans="2:11" ht="15.75" x14ac:dyDescent="0.25">
      <c r="B86" s="5">
        <v>3</v>
      </c>
      <c r="C86" s="41"/>
      <c r="D86" s="5" t="s">
        <v>10</v>
      </c>
      <c r="E86" s="11">
        <v>28767.7</v>
      </c>
      <c r="F86" s="11">
        <v>28767.7</v>
      </c>
      <c r="G86" s="11">
        <v>21450.3</v>
      </c>
      <c r="H86" s="11"/>
      <c r="I86" s="11"/>
      <c r="J86" s="11"/>
      <c r="K86" s="11">
        <f t="shared" si="31"/>
        <v>78985.7</v>
      </c>
    </row>
    <row r="87" spans="2:11" ht="15.75" x14ac:dyDescent="0.25">
      <c r="B87" s="5">
        <v>4</v>
      </c>
      <c r="C87" s="42"/>
      <c r="D87" s="5" t="s">
        <v>11</v>
      </c>
      <c r="E87" s="11"/>
      <c r="F87" s="11"/>
      <c r="G87" s="11"/>
      <c r="H87" s="11"/>
      <c r="I87" s="11"/>
      <c r="J87" s="11"/>
      <c r="K87" s="11">
        <f t="shared" si="31"/>
        <v>0</v>
      </c>
    </row>
    <row r="88" spans="2:11" ht="63" x14ac:dyDescent="0.25">
      <c r="B88" s="5">
        <v>13</v>
      </c>
      <c r="C88" s="36" t="s">
        <v>116</v>
      </c>
      <c r="D88" s="5" t="s">
        <v>7</v>
      </c>
      <c r="E88" s="11">
        <f>E89+E91+E93+E94+E95+E97</f>
        <v>1028281</v>
      </c>
      <c r="F88" s="11">
        <f>F89+F91+F93+F94+F95+F97</f>
        <v>1117948.4000000001</v>
      </c>
      <c r="G88" s="11">
        <f t="shared" ref="G88:H88" si="35">G89+G91+G93+G94+G95+G97</f>
        <v>895442.3</v>
      </c>
      <c r="H88" s="11">
        <f t="shared" si="35"/>
        <v>0</v>
      </c>
      <c r="I88" s="11">
        <f t="shared" ref="I88:J88" si="36">SUM(I89:I92)</f>
        <v>0</v>
      </c>
      <c r="J88" s="11">
        <f t="shared" si="36"/>
        <v>0</v>
      </c>
      <c r="K88" s="11">
        <f t="shared" si="31"/>
        <v>3041671.7</v>
      </c>
    </row>
    <row r="89" spans="2:11" ht="15.75" customHeight="1" x14ac:dyDescent="0.25">
      <c r="B89" s="5">
        <v>1</v>
      </c>
      <c r="C89" s="40" t="s">
        <v>146</v>
      </c>
      <c r="D89" s="5" t="s">
        <v>8</v>
      </c>
      <c r="E89" s="11">
        <v>103738.6</v>
      </c>
      <c r="F89" s="11">
        <v>103738.6</v>
      </c>
      <c r="G89" s="11">
        <v>99176.4</v>
      </c>
      <c r="H89" s="11"/>
      <c r="I89" s="11"/>
      <c r="J89" s="11"/>
      <c r="K89" s="11">
        <f t="shared" si="31"/>
        <v>306653.59999999998</v>
      </c>
    </row>
    <row r="90" spans="2:11" ht="15.75" x14ac:dyDescent="0.25">
      <c r="B90" s="5">
        <v>2</v>
      </c>
      <c r="C90" s="41"/>
      <c r="D90" s="5" t="s">
        <v>9</v>
      </c>
      <c r="E90" s="11"/>
      <c r="F90" s="11"/>
      <c r="G90" s="11"/>
      <c r="H90" s="11"/>
      <c r="I90" s="11"/>
      <c r="J90" s="11"/>
      <c r="K90" s="11">
        <f t="shared" si="31"/>
        <v>0</v>
      </c>
    </row>
    <row r="91" spans="2:11" ht="15.75" x14ac:dyDescent="0.25">
      <c r="B91" s="5">
        <v>3</v>
      </c>
      <c r="C91" s="41"/>
      <c r="D91" s="5" t="s">
        <v>10</v>
      </c>
      <c r="E91" s="11">
        <v>322523.8</v>
      </c>
      <c r="F91" s="11">
        <v>338673.2</v>
      </c>
      <c r="G91" s="11">
        <v>276936.7</v>
      </c>
      <c r="H91" s="11"/>
      <c r="I91" s="11"/>
      <c r="J91" s="11"/>
      <c r="K91" s="11">
        <f t="shared" si="31"/>
        <v>938133.7</v>
      </c>
    </row>
    <row r="92" spans="2:11" ht="15.75" x14ac:dyDescent="0.25">
      <c r="B92" s="5">
        <v>4</v>
      </c>
      <c r="C92" s="42"/>
      <c r="D92" s="5" t="s">
        <v>11</v>
      </c>
      <c r="E92" s="11"/>
      <c r="F92" s="11"/>
      <c r="G92" s="11"/>
      <c r="H92" s="11"/>
      <c r="I92" s="11"/>
      <c r="J92" s="11"/>
      <c r="K92" s="11">
        <f t="shared" si="31"/>
        <v>0</v>
      </c>
    </row>
    <row r="93" spans="2:11" ht="15.75" x14ac:dyDescent="0.25">
      <c r="B93" s="5">
        <v>1</v>
      </c>
      <c r="C93" s="40" t="s">
        <v>147</v>
      </c>
      <c r="D93" s="5" t="s">
        <v>8</v>
      </c>
      <c r="E93" s="11">
        <v>125109.9</v>
      </c>
      <c r="F93" s="11">
        <v>127098</v>
      </c>
      <c r="G93" s="11">
        <v>125192.7</v>
      </c>
      <c r="H93" s="11"/>
      <c r="I93" s="11"/>
      <c r="J93" s="11"/>
      <c r="K93" s="11">
        <f t="shared" si="31"/>
        <v>377400.6</v>
      </c>
    </row>
    <row r="94" spans="2:11" ht="15.75" x14ac:dyDescent="0.25">
      <c r="B94" s="5">
        <v>2</v>
      </c>
      <c r="C94" s="41"/>
      <c r="D94" s="5" t="s">
        <v>9</v>
      </c>
      <c r="E94" s="11">
        <v>26758.2</v>
      </c>
      <c r="F94" s="11">
        <v>26891.9</v>
      </c>
      <c r="G94" s="11">
        <v>26592</v>
      </c>
      <c r="H94" s="11"/>
      <c r="I94" s="11"/>
      <c r="J94" s="11"/>
      <c r="K94" s="11">
        <f t="shared" si="31"/>
        <v>80242.100000000006</v>
      </c>
    </row>
    <row r="95" spans="2:11" ht="15.75" x14ac:dyDescent="0.25">
      <c r="B95" s="5">
        <v>3</v>
      </c>
      <c r="C95" s="41"/>
      <c r="D95" s="5" t="s">
        <v>10</v>
      </c>
      <c r="E95" s="11">
        <v>433975.2</v>
      </c>
      <c r="F95" s="11">
        <v>505371.4</v>
      </c>
      <c r="G95" s="11">
        <v>355973.2</v>
      </c>
      <c r="H95" s="11"/>
      <c r="I95" s="11"/>
      <c r="J95" s="11"/>
      <c r="K95" s="11">
        <f t="shared" si="31"/>
        <v>1295319.8</v>
      </c>
    </row>
    <row r="96" spans="2:11" ht="15.75" x14ac:dyDescent="0.25">
      <c r="B96" s="5">
        <v>4</v>
      </c>
      <c r="C96" s="42"/>
      <c r="D96" s="5" t="s">
        <v>11</v>
      </c>
      <c r="E96" s="11"/>
      <c r="F96" s="11"/>
      <c r="G96" s="11"/>
      <c r="H96" s="11"/>
      <c r="I96" s="11"/>
      <c r="J96" s="11"/>
      <c r="K96" s="11">
        <f t="shared" si="31"/>
        <v>0</v>
      </c>
    </row>
    <row r="97" spans="2:11" ht="15.75" x14ac:dyDescent="0.25">
      <c r="B97" s="5">
        <v>1</v>
      </c>
      <c r="C97" s="40" t="s">
        <v>148</v>
      </c>
      <c r="D97" s="5" t="s">
        <v>8</v>
      </c>
      <c r="E97" s="11">
        <v>16175.3</v>
      </c>
      <c r="F97" s="11">
        <v>16175.3</v>
      </c>
      <c r="G97" s="11">
        <v>11571.3</v>
      </c>
      <c r="H97" s="11"/>
      <c r="I97" s="11"/>
      <c r="J97" s="11"/>
      <c r="K97" s="11">
        <f t="shared" si="31"/>
        <v>43921.899999999994</v>
      </c>
    </row>
    <row r="98" spans="2:11" ht="15.75" x14ac:dyDescent="0.25">
      <c r="B98" s="5">
        <v>2</v>
      </c>
      <c r="C98" s="41"/>
      <c r="D98" s="5" t="s">
        <v>9</v>
      </c>
      <c r="E98" s="11"/>
      <c r="F98" s="11"/>
      <c r="G98" s="11"/>
      <c r="H98" s="11"/>
      <c r="I98" s="11"/>
      <c r="J98" s="11"/>
      <c r="K98" s="11">
        <f t="shared" si="31"/>
        <v>0</v>
      </c>
    </row>
    <row r="99" spans="2:11" ht="15.75" x14ac:dyDescent="0.25">
      <c r="B99" s="5">
        <v>3</v>
      </c>
      <c r="C99" s="41"/>
      <c r="D99" s="5" t="s">
        <v>10</v>
      </c>
      <c r="E99" s="11"/>
      <c r="F99" s="11"/>
      <c r="G99" s="11"/>
      <c r="H99" s="11" t="s">
        <v>231</v>
      </c>
      <c r="I99" s="11"/>
      <c r="J99" s="11"/>
      <c r="K99" s="11" t="e">
        <f t="shared" si="31"/>
        <v>#VALUE!</v>
      </c>
    </row>
    <row r="100" spans="2:11" ht="15.75" x14ac:dyDescent="0.25">
      <c r="B100" s="5">
        <v>4</v>
      </c>
      <c r="C100" s="42"/>
      <c r="D100" s="5" t="s">
        <v>11</v>
      </c>
      <c r="E100" s="11"/>
      <c r="F100" s="11"/>
      <c r="G100" s="11"/>
      <c r="H100" s="11"/>
      <c r="I100" s="11"/>
      <c r="J100" s="11"/>
      <c r="K100" s="11">
        <f t="shared" si="31"/>
        <v>0</v>
      </c>
    </row>
    <row r="101" spans="2:11" ht="63" x14ac:dyDescent="0.25">
      <c r="B101" s="5">
        <v>14</v>
      </c>
      <c r="C101" s="36" t="s">
        <v>160</v>
      </c>
      <c r="D101" s="5" t="s">
        <v>7</v>
      </c>
      <c r="E101" s="11">
        <f>SUM(E102:E105)</f>
        <v>43383.7</v>
      </c>
      <c r="F101" s="11">
        <f t="shared" ref="F101:J101" si="37">SUM(F102:F105)</f>
        <v>51931.9</v>
      </c>
      <c r="G101" s="11">
        <f t="shared" si="37"/>
        <v>23530</v>
      </c>
      <c r="H101" s="11">
        <f t="shared" si="37"/>
        <v>0</v>
      </c>
      <c r="I101" s="11">
        <f t="shared" si="37"/>
        <v>0</v>
      </c>
      <c r="J101" s="11">
        <f t="shared" si="37"/>
        <v>0</v>
      </c>
      <c r="K101" s="11">
        <f t="shared" si="31"/>
        <v>118845.6</v>
      </c>
    </row>
    <row r="102" spans="2:11" ht="15.75" x14ac:dyDescent="0.25">
      <c r="B102" s="5">
        <v>1</v>
      </c>
      <c r="C102" s="40" t="s">
        <v>149</v>
      </c>
      <c r="D102" s="5" t="s">
        <v>8</v>
      </c>
      <c r="E102" s="11">
        <v>37883.699999999997</v>
      </c>
      <c r="F102" s="11">
        <v>27037.9</v>
      </c>
      <c r="G102" s="11">
        <v>23530</v>
      </c>
      <c r="H102" s="11"/>
      <c r="I102" s="11"/>
      <c r="J102" s="11"/>
      <c r="K102" s="11">
        <f t="shared" si="31"/>
        <v>88451.6</v>
      </c>
    </row>
    <row r="103" spans="2:11" ht="15.75" x14ac:dyDescent="0.25">
      <c r="B103" s="5">
        <v>2</v>
      </c>
      <c r="C103" s="41"/>
      <c r="D103" s="5" t="s">
        <v>9</v>
      </c>
      <c r="E103" s="11"/>
      <c r="F103" s="11"/>
      <c r="G103" s="11"/>
      <c r="H103" s="11"/>
      <c r="I103" s="11"/>
      <c r="J103" s="11"/>
      <c r="K103" s="11">
        <f t="shared" si="31"/>
        <v>0</v>
      </c>
    </row>
    <row r="104" spans="2:11" ht="15.75" x14ac:dyDescent="0.25">
      <c r="B104" s="5">
        <v>3</v>
      </c>
      <c r="C104" s="41"/>
      <c r="D104" s="5" t="s">
        <v>10</v>
      </c>
      <c r="E104" s="11">
        <v>5500</v>
      </c>
      <c r="F104" s="11">
        <v>24894</v>
      </c>
      <c r="G104" s="11"/>
      <c r="H104" s="11"/>
      <c r="I104" s="11"/>
      <c r="J104" s="11"/>
      <c r="K104" s="11">
        <f t="shared" si="31"/>
        <v>30394</v>
      </c>
    </row>
    <row r="105" spans="2:11" ht="15.75" x14ac:dyDescent="0.25">
      <c r="B105" s="5">
        <v>4</v>
      </c>
      <c r="C105" s="42"/>
      <c r="D105" s="5" t="s">
        <v>11</v>
      </c>
      <c r="E105" s="11"/>
      <c r="F105" s="11"/>
      <c r="G105" s="11"/>
      <c r="H105" s="11"/>
      <c r="I105" s="11"/>
      <c r="J105" s="11"/>
      <c r="K105" s="11">
        <f t="shared" si="31"/>
        <v>0</v>
      </c>
    </row>
    <row r="106" spans="2:11" ht="94.5" x14ac:dyDescent="0.25">
      <c r="B106" s="5">
        <v>15</v>
      </c>
      <c r="C106" s="36" t="s">
        <v>150</v>
      </c>
      <c r="D106" s="5" t="s">
        <v>7</v>
      </c>
      <c r="E106" s="11">
        <f>SUM(E107:E110)</f>
        <v>608</v>
      </c>
      <c r="F106" s="11">
        <f t="shared" ref="F106:J106" si="38">SUM(F107:F110)</f>
        <v>608</v>
      </c>
      <c r="G106" s="11">
        <f t="shared" si="38"/>
        <v>608</v>
      </c>
      <c r="H106" s="11">
        <f t="shared" si="38"/>
        <v>0</v>
      </c>
      <c r="I106" s="11">
        <f t="shared" si="38"/>
        <v>0</v>
      </c>
      <c r="J106" s="11">
        <f t="shared" si="38"/>
        <v>0</v>
      </c>
      <c r="K106" s="11">
        <f t="shared" si="31"/>
        <v>1824</v>
      </c>
    </row>
    <row r="107" spans="2:11" ht="15.75" x14ac:dyDescent="0.25">
      <c r="B107" s="5">
        <v>1</v>
      </c>
      <c r="C107" s="40" t="s">
        <v>151</v>
      </c>
      <c r="D107" s="5" t="s">
        <v>8</v>
      </c>
      <c r="E107" s="11">
        <v>608</v>
      </c>
      <c r="F107" s="11">
        <v>608</v>
      </c>
      <c r="G107" s="11">
        <v>608</v>
      </c>
      <c r="H107" s="11"/>
      <c r="I107" s="11"/>
      <c r="J107" s="11"/>
      <c r="K107" s="11">
        <f t="shared" si="31"/>
        <v>1824</v>
      </c>
    </row>
    <row r="108" spans="2:11" ht="15.75" x14ac:dyDescent="0.25">
      <c r="B108" s="5">
        <v>2</v>
      </c>
      <c r="C108" s="41"/>
      <c r="D108" s="5" t="s">
        <v>9</v>
      </c>
      <c r="E108" s="11"/>
      <c r="F108" s="11"/>
      <c r="G108" s="11"/>
      <c r="H108" s="11"/>
      <c r="I108" s="11"/>
      <c r="J108" s="11"/>
      <c r="K108" s="11">
        <f t="shared" si="31"/>
        <v>0</v>
      </c>
    </row>
    <row r="109" spans="2:11" ht="15.75" x14ac:dyDescent="0.25">
      <c r="B109" s="5">
        <v>3</v>
      </c>
      <c r="C109" s="41"/>
      <c r="D109" s="5" t="s">
        <v>10</v>
      </c>
      <c r="E109" s="11"/>
      <c r="F109" s="11"/>
      <c r="G109" s="11"/>
      <c r="H109" s="11"/>
      <c r="I109" s="11"/>
      <c r="J109" s="11"/>
      <c r="K109" s="11">
        <f t="shared" si="31"/>
        <v>0</v>
      </c>
    </row>
    <row r="110" spans="2:11" ht="15.75" x14ac:dyDescent="0.25">
      <c r="B110" s="5">
        <v>4</v>
      </c>
      <c r="C110" s="42"/>
      <c r="D110" s="5" t="s">
        <v>11</v>
      </c>
      <c r="E110" s="11"/>
      <c r="F110" s="11"/>
      <c r="G110" s="11"/>
      <c r="H110" s="11"/>
      <c r="I110" s="11"/>
      <c r="J110" s="11"/>
      <c r="K110" s="11">
        <f t="shared" si="31"/>
        <v>0</v>
      </c>
    </row>
    <row r="111" spans="2:11" ht="110.25" x14ac:dyDescent="0.25">
      <c r="B111" s="5">
        <v>16</v>
      </c>
      <c r="C111" s="36" t="s">
        <v>229</v>
      </c>
      <c r="D111" s="5" t="s">
        <v>7</v>
      </c>
      <c r="E111" s="11">
        <f>SUM(E112:E115)</f>
        <v>2291.7000000000003</v>
      </c>
      <c r="F111" s="11">
        <f t="shared" ref="F111:J111" si="39">SUM(F112:F115)</f>
        <v>2291.7000000000003</v>
      </c>
      <c r="G111" s="11">
        <f t="shared" si="39"/>
        <v>0</v>
      </c>
      <c r="H111" s="11">
        <f t="shared" si="39"/>
        <v>0</v>
      </c>
      <c r="I111" s="11">
        <f t="shared" si="39"/>
        <v>0</v>
      </c>
      <c r="J111" s="11">
        <f t="shared" si="39"/>
        <v>0</v>
      </c>
      <c r="K111" s="11">
        <f t="shared" si="31"/>
        <v>4583.4000000000005</v>
      </c>
    </row>
    <row r="112" spans="2:11" ht="15.75" x14ac:dyDescent="0.25">
      <c r="B112" s="5">
        <v>1</v>
      </c>
      <c r="C112" s="40" t="s">
        <v>230</v>
      </c>
      <c r="D112" s="5" t="s">
        <v>8</v>
      </c>
      <c r="E112" s="11">
        <v>22.9</v>
      </c>
      <c r="F112" s="11">
        <v>22.9</v>
      </c>
      <c r="G112" s="11"/>
      <c r="H112" s="11"/>
      <c r="I112" s="11"/>
      <c r="J112" s="11"/>
      <c r="K112" s="11">
        <f t="shared" si="31"/>
        <v>45.8</v>
      </c>
    </row>
    <row r="113" spans="2:11" ht="15.75" x14ac:dyDescent="0.25">
      <c r="B113" s="5">
        <v>2</v>
      </c>
      <c r="C113" s="41"/>
      <c r="D113" s="5" t="s">
        <v>9</v>
      </c>
      <c r="E113" s="11"/>
      <c r="F113" s="11"/>
      <c r="G113" s="11"/>
      <c r="H113" s="11"/>
      <c r="I113" s="11"/>
      <c r="J113" s="11"/>
      <c r="K113" s="11">
        <f t="shared" si="31"/>
        <v>0</v>
      </c>
    </row>
    <row r="114" spans="2:11" ht="15.75" x14ac:dyDescent="0.25">
      <c r="B114" s="5">
        <v>3</v>
      </c>
      <c r="C114" s="41"/>
      <c r="D114" s="5" t="s">
        <v>10</v>
      </c>
      <c r="E114" s="11">
        <v>2268.8000000000002</v>
      </c>
      <c r="F114" s="11">
        <v>2268.8000000000002</v>
      </c>
      <c r="G114" s="11"/>
      <c r="H114" s="11"/>
      <c r="I114" s="11"/>
      <c r="J114" s="11"/>
      <c r="K114" s="11">
        <f t="shared" si="31"/>
        <v>4537.6000000000004</v>
      </c>
    </row>
    <row r="115" spans="2:11" ht="42.75" customHeight="1" x14ac:dyDescent="0.25">
      <c r="B115" s="5">
        <v>4</v>
      </c>
      <c r="C115" s="42"/>
      <c r="D115" s="5" t="s">
        <v>11</v>
      </c>
      <c r="E115" s="11"/>
      <c r="F115" s="11"/>
      <c r="G115" s="11"/>
      <c r="H115" s="11"/>
      <c r="I115" s="11"/>
      <c r="J115" s="11"/>
      <c r="K115" s="11">
        <f t="shared" si="31"/>
        <v>0</v>
      </c>
    </row>
  </sheetData>
  <mergeCells count="28">
    <mergeCell ref="C17:C21"/>
    <mergeCell ref="C7:C11"/>
    <mergeCell ref="B2:K2"/>
    <mergeCell ref="C4:C5"/>
    <mergeCell ref="D4:D5"/>
    <mergeCell ref="E4:K4"/>
    <mergeCell ref="C12:C16"/>
    <mergeCell ref="C23:C26"/>
    <mergeCell ref="C28:C31"/>
    <mergeCell ref="C33:C36"/>
    <mergeCell ref="C38:C41"/>
    <mergeCell ref="C43:C46"/>
    <mergeCell ref="B47:B48"/>
    <mergeCell ref="C112:C115"/>
    <mergeCell ref="C93:C96"/>
    <mergeCell ref="C97:C100"/>
    <mergeCell ref="C47:C48"/>
    <mergeCell ref="C102:C105"/>
    <mergeCell ref="C107:C110"/>
    <mergeCell ref="C69:C72"/>
    <mergeCell ref="C74:C77"/>
    <mergeCell ref="C79:C82"/>
    <mergeCell ref="C84:C87"/>
    <mergeCell ref="C89:C92"/>
    <mergeCell ref="C49:C52"/>
    <mergeCell ref="C54:C57"/>
    <mergeCell ref="C59:C62"/>
    <mergeCell ref="C64:C6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61"/>
  <sheetViews>
    <sheetView topLeftCell="B1" zoomScale="80" zoomScaleNormal="80" workbookViewId="0">
      <selection activeCell="N56" sqref="N56"/>
    </sheetView>
  </sheetViews>
  <sheetFormatPr defaultRowHeight="15" x14ac:dyDescent="0.25"/>
  <cols>
    <col min="2" max="2" width="6.7109375" style="4" customWidth="1"/>
    <col min="3" max="3" width="37.5703125" style="4" customWidth="1"/>
    <col min="4" max="4" width="29.85546875" style="4" customWidth="1"/>
    <col min="5" max="5" width="21.85546875" style="4" customWidth="1"/>
    <col min="6" max="6" width="88.7109375" style="4" customWidth="1"/>
    <col min="7" max="11" width="15.7109375" style="4" customWidth="1"/>
    <col min="12" max="12" width="17.140625" style="4" customWidth="1"/>
  </cols>
  <sheetData>
    <row r="2" spans="2:12" ht="18.75" x14ac:dyDescent="0.25">
      <c r="L2" s="2" t="s">
        <v>12</v>
      </c>
    </row>
    <row r="3" spans="2:12" ht="45.75" customHeight="1" x14ac:dyDescent="0.25">
      <c r="B3" s="45" t="s">
        <v>203</v>
      </c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2:12" ht="18.75" x14ac:dyDescent="0.25">
      <c r="B4" s="2"/>
    </row>
    <row r="5" spans="2:12" ht="75" customHeight="1" x14ac:dyDescent="0.25">
      <c r="B5" s="38" t="s">
        <v>21</v>
      </c>
      <c r="C5" s="38" t="s">
        <v>13</v>
      </c>
      <c r="D5" s="38" t="s">
        <v>20</v>
      </c>
      <c r="E5" s="38" t="s">
        <v>14</v>
      </c>
      <c r="F5" s="38" t="s">
        <v>15</v>
      </c>
      <c r="G5" s="48" t="s">
        <v>16</v>
      </c>
      <c r="H5" s="49"/>
      <c r="I5" s="49"/>
      <c r="J5" s="49"/>
      <c r="K5" s="49"/>
      <c r="L5" s="50"/>
    </row>
    <row r="6" spans="2:12" ht="15.75" x14ac:dyDescent="0.25">
      <c r="B6" s="39"/>
      <c r="C6" s="39"/>
      <c r="D6" s="39"/>
      <c r="E6" s="39"/>
      <c r="F6" s="39"/>
      <c r="G6" s="5">
        <v>2025</v>
      </c>
      <c r="H6" s="5">
        <v>2026</v>
      </c>
      <c r="I6" s="5">
        <v>2027</v>
      </c>
      <c r="J6" s="5">
        <v>2028</v>
      </c>
      <c r="K6" s="5">
        <v>2029</v>
      </c>
      <c r="L6" s="5">
        <v>2030</v>
      </c>
    </row>
    <row r="7" spans="2:12" x14ac:dyDescent="0.25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</row>
    <row r="8" spans="2:12" ht="24.75" customHeight="1" x14ac:dyDescent="0.25">
      <c r="B8" s="14" t="s">
        <v>97</v>
      </c>
      <c r="C8" s="73" t="s">
        <v>80</v>
      </c>
      <c r="D8" s="74"/>
      <c r="E8" s="74"/>
      <c r="F8" s="75"/>
      <c r="G8" s="18"/>
      <c r="H8" s="18"/>
      <c r="I8" s="18"/>
      <c r="J8" s="18"/>
      <c r="K8" s="18"/>
      <c r="L8" s="18"/>
    </row>
    <row r="9" spans="2:12" ht="210.75" customHeight="1" x14ac:dyDescent="0.25">
      <c r="B9" s="63" t="s">
        <v>98</v>
      </c>
      <c r="C9" s="56" t="s">
        <v>94</v>
      </c>
      <c r="D9" s="56" t="s">
        <v>95</v>
      </c>
      <c r="E9" s="13" t="s">
        <v>96</v>
      </c>
      <c r="F9" s="13" t="s">
        <v>191</v>
      </c>
      <c r="G9" s="18">
        <v>1000.2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</row>
    <row r="10" spans="2:12" ht="66.75" customHeight="1" x14ac:dyDescent="0.25">
      <c r="B10" s="64"/>
      <c r="C10" s="55"/>
      <c r="D10" s="55"/>
      <c r="E10" s="13"/>
      <c r="F10" s="13" t="s">
        <v>192</v>
      </c>
      <c r="G10" s="18"/>
      <c r="H10" s="18"/>
      <c r="I10" s="18"/>
      <c r="J10" s="18"/>
      <c r="K10" s="18"/>
      <c r="L10" s="18"/>
    </row>
    <row r="11" spans="2:12" ht="35.25" customHeight="1" x14ac:dyDescent="0.25">
      <c r="B11" s="73" t="s">
        <v>234</v>
      </c>
      <c r="C11" s="74"/>
      <c r="D11" s="74"/>
      <c r="E11" s="75"/>
      <c r="F11" s="13"/>
      <c r="G11" s="18"/>
      <c r="H11" s="18"/>
      <c r="I11" s="18"/>
      <c r="J11" s="18"/>
      <c r="K11" s="18"/>
      <c r="L11" s="18"/>
    </row>
    <row r="12" spans="2:12" ht="177" customHeight="1" x14ac:dyDescent="0.25">
      <c r="B12" s="63" t="s">
        <v>85</v>
      </c>
      <c r="C12" s="56" t="s">
        <v>99</v>
      </c>
      <c r="D12" s="56" t="s">
        <v>100</v>
      </c>
      <c r="E12" s="13" t="s">
        <v>96</v>
      </c>
      <c r="F12" s="13" t="s">
        <v>187</v>
      </c>
      <c r="G12" s="18">
        <v>831.1</v>
      </c>
      <c r="H12" s="18">
        <v>831.1</v>
      </c>
      <c r="I12" s="18">
        <v>831.1</v>
      </c>
      <c r="J12" s="18">
        <v>831.1</v>
      </c>
      <c r="K12" s="18">
        <v>831.1</v>
      </c>
      <c r="L12" s="18">
        <v>831.1</v>
      </c>
    </row>
    <row r="13" spans="2:12" ht="86.25" customHeight="1" x14ac:dyDescent="0.25">
      <c r="B13" s="64"/>
      <c r="C13" s="55"/>
      <c r="D13" s="55"/>
      <c r="E13" s="13"/>
      <c r="F13" s="13" t="s">
        <v>193</v>
      </c>
      <c r="G13" s="18"/>
      <c r="H13" s="18"/>
      <c r="I13" s="18"/>
      <c r="J13" s="18"/>
      <c r="K13" s="18"/>
      <c r="L13" s="18"/>
    </row>
    <row r="14" spans="2:12" ht="21.75" customHeight="1" thickBot="1" x14ac:dyDescent="0.3">
      <c r="B14" s="65" t="s">
        <v>102</v>
      </c>
      <c r="C14" s="66"/>
      <c r="D14" s="66"/>
      <c r="E14" s="66"/>
      <c r="F14" s="67"/>
      <c r="G14" s="18"/>
      <c r="H14" s="18"/>
      <c r="I14" s="18"/>
      <c r="J14" s="18"/>
      <c r="K14" s="18"/>
      <c r="L14" s="18"/>
    </row>
    <row r="15" spans="2:12" ht="210.75" customHeight="1" thickBot="1" x14ac:dyDescent="0.3">
      <c r="B15" s="14" t="s">
        <v>86</v>
      </c>
      <c r="C15" s="83" t="s">
        <v>81</v>
      </c>
      <c r="D15" s="85" t="s">
        <v>104</v>
      </c>
      <c r="E15" s="22" t="s">
        <v>96</v>
      </c>
      <c r="F15" s="31" t="s">
        <v>188</v>
      </c>
      <c r="G15" s="18">
        <v>6305.3</v>
      </c>
      <c r="H15" s="18">
        <v>5554.4</v>
      </c>
      <c r="I15" s="18">
        <v>0</v>
      </c>
      <c r="J15" s="18">
        <v>0</v>
      </c>
      <c r="K15" s="18">
        <v>0</v>
      </c>
      <c r="L15" s="18">
        <v>0</v>
      </c>
    </row>
    <row r="16" spans="2:12" ht="86.25" customHeight="1" x14ac:dyDescent="0.25">
      <c r="B16" s="20"/>
      <c r="C16" s="84"/>
      <c r="D16" s="86"/>
      <c r="E16" s="30" t="s">
        <v>153</v>
      </c>
      <c r="F16" s="32" t="s">
        <v>194</v>
      </c>
      <c r="G16" s="18"/>
      <c r="H16" s="18"/>
      <c r="I16" s="18"/>
      <c r="J16" s="18"/>
      <c r="K16" s="18"/>
      <c r="L16" s="18"/>
    </row>
    <row r="17" spans="2:12" ht="33.75" customHeight="1" x14ac:dyDescent="0.25">
      <c r="B17" s="68" t="s">
        <v>105</v>
      </c>
      <c r="C17" s="69"/>
      <c r="D17" s="69"/>
      <c r="E17" s="69"/>
      <c r="F17" s="70"/>
      <c r="G17" s="18"/>
      <c r="H17" s="18"/>
      <c r="I17" s="18"/>
      <c r="J17" s="18"/>
      <c r="K17" s="18"/>
      <c r="L17" s="18"/>
    </row>
    <row r="18" spans="2:12" ht="283.5" customHeight="1" x14ac:dyDescent="0.25">
      <c r="B18" s="14" t="s">
        <v>87</v>
      </c>
      <c r="C18" s="71" t="s">
        <v>106</v>
      </c>
      <c r="D18" s="71" t="s">
        <v>107</v>
      </c>
      <c r="E18" s="25" t="s">
        <v>96</v>
      </c>
      <c r="F18" s="26" t="s">
        <v>195</v>
      </c>
      <c r="G18" s="18">
        <v>12702</v>
      </c>
      <c r="H18" s="18">
        <v>12702</v>
      </c>
      <c r="I18" s="18">
        <v>12702</v>
      </c>
      <c r="J18" s="18">
        <v>12702</v>
      </c>
      <c r="K18" s="18">
        <v>0</v>
      </c>
      <c r="L18" s="18">
        <v>0</v>
      </c>
    </row>
    <row r="19" spans="2:12" ht="27.75" customHeight="1" x14ac:dyDescent="0.25">
      <c r="B19" s="14"/>
      <c r="C19" s="72"/>
      <c r="D19" s="72"/>
      <c r="E19" s="25" t="s">
        <v>111</v>
      </c>
      <c r="F19" s="27"/>
      <c r="G19" s="18"/>
      <c r="H19" s="18"/>
      <c r="I19" s="18"/>
      <c r="J19" s="18"/>
      <c r="K19" s="18"/>
      <c r="L19" s="18"/>
    </row>
    <row r="20" spans="2:12" ht="28.5" customHeight="1" thickBot="1" x14ac:dyDescent="0.3">
      <c r="B20" s="68" t="s">
        <v>121</v>
      </c>
      <c r="C20" s="69"/>
      <c r="D20" s="69"/>
      <c r="E20" s="69"/>
      <c r="F20" s="70"/>
      <c r="G20" s="18"/>
      <c r="H20" s="18"/>
      <c r="I20" s="18"/>
      <c r="J20" s="18"/>
      <c r="K20" s="18"/>
      <c r="L20" s="18"/>
    </row>
    <row r="21" spans="2:12" ht="294.75" customHeight="1" thickBot="1" x14ac:dyDescent="0.3">
      <c r="B21" s="14" t="s">
        <v>49</v>
      </c>
      <c r="C21" s="87" t="s">
        <v>82</v>
      </c>
      <c r="D21" s="87" t="s">
        <v>110</v>
      </c>
      <c r="E21" s="24" t="s">
        <v>96</v>
      </c>
      <c r="F21" s="13" t="s">
        <v>196</v>
      </c>
      <c r="G21" s="18">
        <v>34008.9</v>
      </c>
      <c r="H21" s="18">
        <v>33042.300000000003</v>
      </c>
      <c r="I21" s="18">
        <v>33539.4</v>
      </c>
      <c r="J21" s="18">
        <v>0</v>
      </c>
      <c r="K21" s="18">
        <v>0</v>
      </c>
      <c r="L21" s="18">
        <v>0</v>
      </c>
    </row>
    <row r="22" spans="2:12" ht="44.25" customHeight="1" thickBot="1" x14ac:dyDescent="0.3">
      <c r="B22" s="14"/>
      <c r="C22" s="88"/>
      <c r="D22" s="88"/>
      <c r="E22" s="23" t="s">
        <v>111</v>
      </c>
      <c r="F22" s="13" t="s">
        <v>197</v>
      </c>
      <c r="G22" s="18"/>
      <c r="H22" s="18"/>
      <c r="I22" s="18"/>
      <c r="J22" s="18"/>
      <c r="K22" s="18"/>
      <c r="L22" s="18"/>
    </row>
    <row r="23" spans="2:12" ht="42.75" customHeight="1" x14ac:dyDescent="0.25">
      <c r="B23" s="73" t="s">
        <v>232</v>
      </c>
      <c r="C23" s="74"/>
      <c r="D23" s="74"/>
      <c r="E23" s="74"/>
      <c r="F23" s="75"/>
      <c r="G23" s="18"/>
      <c r="H23" s="18"/>
      <c r="I23" s="18"/>
      <c r="J23" s="18"/>
      <c r="K23" s="18"/>
      <c r="L23" s="18"/>
    </row>
    <row r="24" spans="2:12" ht="409.5" customHeight="1" x14ac:dyDescent="0.25">
      <c r="B24" s="63" t="s">
        <v>88</v>
      </c>
      <c r="C24" s="56" t="s">
        <v>83</v>
      </c>
      <c r="D24" s="56" t="s">
        <v>122</v>
      </c>
      <c r="E24" s="13" t="s">
        <v>96</v>
      </c>
      <c r="F24" s="13" t="s">
        <v>198</v>
      </c>
      <c r="G24" s="18">
        <v>110548.1</v>
      </c>
      <c r="H24" s="18">
        <v>112571.8</v>
      </c>
      <c r="I24" s="18">
        <v>0</v>
      </c>
      <c r="J24" s="18">
        <v>0</v>
      </c>
      <c r="K24" s="18">
        <v>0</v>
      </c>
      <c r="L24" s="18">
        <v>0</v>
      </c>
    </row>
    <row r="25" spans="2:12" ht="79.5" customHeight="1" thickBot="1" x14ac:dyDescent="0.3">
      <c r="B25" s="64"/>
      <c r="C25" s="55"/>
      <c r="D25" s="55"/>
      <c r="E25" s="13"/>
      <c r="F25" s="13" t="s">
        <v>189</v>
      </c>
      <c r="G25" s="18"/>
      <c r="H25" s="18"/>
      <c r="I25" s="18"/>
      <c r="J25" s="18"/>
      <c r="K25" s="18"/>
      <c r="L25" s="18"/>
    </row>
    <row r="26" spans="2:12" ht="409.5" customHeight="1" x14ac:dyDescent="0.25">
      <c r="B26" s="20" t="s">
        <v>123</v>
      </c>
      <c r="C26" s="33" t="s">
        <v>84</v>
      </c>
      <c r="D26" s="33" t="s">
        <v>124</v>
      </c>
      <c r="E26" s="33" t="s">
        <v>96</v>
      </c>
      <c r="F26" s="34" t="s">
        <v>190</v>
      </c>
      <c r="G26" s="18">
        <v>22671.200000000001</v>
      </c>
      <c r="H26" s="18">
        <v>26159.1</v>
      </c>
      <c r="I26" s="18">
        <v>0</v>
      </c>
      <c r="J26" s="18">
        <v>0</v>
      </c>
      <c r="K26" s="18">
        <v>0</v>
      </c>
      <c r="L26" s="18">
        <v>0</v>
      </c>
    </row>
    <row r="27" spans="2:12" ht="28.5" customHeight="1" x14ac:dyDescent="0.25">
      <c r="B27" s="73" t="s">
        <v>125</v>
      </c>
      <c r="C27" s="74"/>
      <c r="D27" s="74"/>
      <c r="E27" s="74"/>
      <c r="F27" s="75"/>
      <c r="G27" s="18"/>
      <c r="H27" s="18"/>
      <c r="I27" s="18"/>
      <c r="J27" s="18"/>
      <c r="K27" s="18"/>
      <c r="L27" s="18"/>
    </row>
    <row r="28" spans="2:12" ht="132.75" customHeight="1" x14ac:dyDescent="0.25">
      <c r="B28" s="63" t="s">
        <v>161</v>
      </c>
      <c r="C28" s="56" t="s">
        <v>126</v>
      </c>
      <c r="D28" s="56" t="s">
        <v>127</v>
      </c>
      <c r="E28" s="13" t="s">
        <v>96</v>
      </c>
      <c r="F28" s="56" t="s">
        <v>199</v>
      </c>
      <c r="G28" s="18">
        <v>3131.3</v>
      </c>
      <c r="H28" s="18">
        <v>3773.8</v>
      </c>
      <c r="I28" s="18">
        <v>0</v>
      </c>
      <c r="J28" s="18">
        <v>0</v>
      </c>
      <c r="K28" s="18">
        <v>0</v>
      </c>
      <c r="L28" s="18">
        <v>0</v>
      </c>
    </row>
    <row r="29" spans="2:12" ht="85.5" customHeight="1" x14ac:dyDescent="0.25">
      <c r="B29" s="64"/>
      <c r="C29" s="55"/>
      <c r="D29" s="55"/>
      <c r="E29" s="13" t="s">
        <v>128</v>
      </c>
      <c r="F29" s="55"/>
      <c r="G29" s="18"/>
      <c r="H29" s="18"/>
      <c r="I29" s="18"/>
      <c r="J29" s="18"/>
      <c r="K29" s="18"/>
      <c r="L29" s="18"/>
    </row>
    <row r="30" spans="2:12" ht="32.25" customHeight="1" x14ac:dyDescent="0.25">
      <c r="B30" s="68" t="s">
        <v>129</v>
      </c>
      <c r="C30" s="69"/>
      <c r="D30" s="69"/>
      <c r="E30" s="69"/>
      <c r="F30" s="70"/>
      <c r="G30" s="18"/>
      <c r="H30" s="18"/>
      <c r="I30" s="18"/>
      <c r="J30" s="18"/>
      <c r="K30" s="18"/>
      <c r="L30" s="18"/>
    </row>
    <row r="31" spans="2:12" ht="85.5" customHeight="1" x14ac:dyDescent="0.25">
      <c r="B31" s="14" t="s">
        <v>162</v>
      </c>
      <c r="C31" s="13" t="s">
        <v>130</v>
      </c>
      <c r="D31" s="13" t="s">
        <v>131</v>
      </c>
      <c r="E31" s="13" t="s">
        <v>200</v>
      </c>
      <c r="F31" s="13"/>
      <c r="G31" s="18">
        <v>866.4</v>
      </c>
      <c r="H31" s="18">
        <v>866.4</v>
      </c>
      <c r="I31" s="18">
        <v>866.4</v>
      </c>
      <c r="J31" s="18">
        <v>866.4</v>
      </c>
      <c r="K31" s="18">
        <v>866.4</v>
      </c>
      <c r="L31" s="18">
        <v>866.4</v>
      </c>
    </row>
    <row r="32" spans="2:12" ht="39.75" customHeight="1" x14ac:dyDescent="0.25">
      <c r="B32" s="73" t="s">
        <v>132</v>
      </c>
      <c r="C32" s="74"/>
      <c r="D32" s="74"/>
      <c r="E32" s="75"/>
      <c r="F32" s="13"/>
      <c r="G32" s="18"/>
      <c r="H32" s="18"/>
      <c r="I32" s="18"/>
      <c r="J32" s="18"/>
      <c r="K32" s="18"/>
      <c r="L32" s="18"/>
    </row>
    <row r="33" spans="2:12" ht="288" customHeight="1" x14ac:dyDescent="0.25">
      <c r="B33" s="19" t="s">
        <v>163</v>
      </c>
      <c r="C33" s="13" t="s">
        <v>133</v>
      </c>
      <c r="D33" s="13" t="s">
        <v>134</v>
      </c>
      <c r="E33" s="13" t="s">
        <v>77</v>
      </c>
      <c r="F33" s="13" t="s">
        <v>201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</row>
    <row r="34" spans="2:12" ht="41.25" customHeight="1" x14ac:dyDescent="0.25">
      <c r="B34" s="80" t="s">
        <v>167</v>
      </c>
      <c r="C34" s="81"/>
      <c r="D34" s="81"/>
      <c r="E34" s="82"/>
      <c r="F34" s="13"/>
      <c r="G34" s="18"/>
      <c r="H34" s="18"/>
      <c r="I34" s="18"/>
      <c r="J34" s="18"/>
      <c r="K34" s="18"/>
      <c r="L34" s="18"/>
    </row>
    <row r="35" spans="2:12" ht="69.75" customHeight="1" x14ac:dyDescent="0.25">
      <c r="B35" s="19" t="s">
        <v>22</v>
      </c>
      <c r="C35" s="77" t="s">
        <v>91</v>
      </c>
      <c r="D35" s="56" t="s">
        <v>92</v>
      </c>
      <c r="E35" s="56" t="s">
        <v>89</v>
      </c>
      <c r="F35" s="57" t="s">
        <v>90</v>
      </c>
      <c r="G35" s="51">
        <v>3542.3</v>
      </c>
      <c r="H35" s="51">
        <v>10542.3</v>
      </c>
      <c r="I35" s="51">
        <v>2579.3000000000002</v>
      </c>
      <c r="J35" s="51">
        <v>0</v>
      </c>
      <c r="K35" s="51">
        <v>0</v>
      </c>
      <c r="L35" s="51">
        <v>0</v>
      </c>
    </row>
    <row r="36" spans="2:12" ht="11.25" customHeight="1" x14ac:dyDescent="0.25">
      <c r="B36" s="19" t="s">
        <v>23</v>
      </c>
      <c r="C36" s="78"/>
      <c r="D36" s="54"/>
      <c r="E36" s="54"/>
      <c r="F36" s="58"/>
      <c r="G36" s="53"/>
      <c r="H36" s="53"/>
      <c r="I36" s="53"/>
      <c r="J36" s="53"/>
      <c r="K36" s="53"/>
      <c r="L36" s="53"/>
    </row>
    <row r="37" spans="2:12" ht="18.75" customHeight="1" x14ac:dyDescent="0.25">
      <c r="B37" s="19" t="s">
        <v>24</v>
      </c>
      <c r="C37" s="78"/>
      <c r="D37" s="54"/>
      <c r="E37" s="54"/>
      <c r="F37" s="58"/>
      <c r="G37" s="53"/>
      <c r="H37" s="53"/>
      <c r="I37" s="53"/>
      <c r="J37" s="53"/>
      <c r="K37" s="53"/>
      <c r="L37" s="53"/>
    </row>
    <row r="38" spans="2:12" ht="24" customHeight="1" x14ac:dyDescent="0.25">
      <c r="B38" s="19" t="s">
        <v>25</v>
      </c>
      <c r="C38" s="78"/>
      <c r="D38" s="54"/>
      <c r="E38" s="54"/>
      <c r="F38" s="58"/>
      <c r="G38" s="52"/>
      <c r="H38" s="52"/>
      <c r="I38" s="52"/>
      <c r="J38" s="52"/>
      <c r="K38" s="52"/>
      <c r="L38" s="52"/>
    </row>
    <row r="39" spans="2:12" ht="125.25" hidden="1" customHeight="1" x14ac:dyDescent="0.25">
      <c r="B39" s="19" t="s">
        <v>164</v>
      </c>
      <c r="C39" s="78"/>
      <c r="D39" s="54"/>
      <c r="E39" s="55"/>
      <c r="F39" s="59"/>
      <c r="G39" s="18"/>
      <c r="H39" s="18"/>
      <c r="I39" s="18"/>
      <c r="J39" s="18"/>
      <c r="K39" s="18"/>
      <c r="L39" s="18"/>
    </row>
    <row r="40" spans="2:12" ht="27.75" customHeight="1" x14ac:dyDescent="0.25">
      <c r="B40" s="60" t="s">
        <v>168</v>
      </c>
      <c r="C40" s="61"/>
      <c r="D40" s="61"/>
      <c r="E40" s="61"/>
      <c r="F40" s="62"/>
      <c r="G40" s="18"/>
      <c r="H40" s="18"/>
      <c r="I40" s="18"/>
      <c r="J40" s="18"/>
      <c r="K40" s="18"/>
      <c r="L40" s="18"/>
    </row>
    <row r="41" spans="2:12" ht="0.75" hidden="1" customHeight="1" x14ac:dyDescent="0.25">
      <c r="B41" s="19" t="s">
        <v>165</v>
      </c>
      <c r="C41" s="54" t="s">
        <v>115</v>
      </c>
      <c r="D41" s="54" t="s">
        <v>166</v>
      </c>
      <c r="E41" s="56" t="s">
        <v>89</v>
      </c>
      <c r="F41" s="56" t="s">
        <v>93</v>
      </c>
      <c r="G41" s="51">
        <v>17903.900000000001</v>
      </c>
      <c r="H41" s="51">
        <v>17903.8</v>
      </c>
      <c r="I41" s="51">
        <v>10491</v>
      </c>
      <c r="J41" s="51">
        <v>0</v>
      </c>
      <c r="K41" s="51">
        <v>0</v>
      </c>
      <c r="L41" s="51">
        <v>0</v>
      </c>
    </row>
    <row r="42" spans="2:12" ht="96.75" hidden="1" customHeight="1" x14ac:dyDescent="0.25">
      <c r="B42" s="19"/>
      <c r="C42" s="54"/>
      <c r="D42" s="54"/>
      <c r="E42" s="54"/>
      <c r="F42" s="54"/>
      <c r="G42" s="53"/>
      <c r="H42" s="53"/>
      <c r="I42" s="53"/>
      <c r="J42" s="53"/>
      <c r="K42" s="53"/>
      <c r="L42" s="53"/>
    </row>
    <row r="43" spans="2:12" ht="61.5" customHeight="1" x14ac:dyDescent="0.25">
      <c r="B43" s="19"/>
      <c r="C43" s="54"/>
      <c r="D43" s="54"/>
      <c r="E43" s="54"/>
      <c r="F43" s="54"/>
      <c r="G43" s="53"/>
      <c r="H43" s="53"/>
      <c r="I43" s="53"/>
      <c r="J43" s="53"/>
      <c r="K43" s="53"/>
      <c r="L43" s="53"/>
    </row>
    <row r="44" spans="2:12" ht="37.5" customHeight="1" x14ac:dyDescent="0.25">
      <c r="B44" s="14"/>
      <c r="C44" s="54"/>
      <c r="D44" s="54"/>
      <c r="E44" s="54"/>
      <c r="F44" s="54"/>
      <c r="G44" s="53"/>
      <c r="H44" s="53"/>
      <c r="I44" s="53"/>
      <c r="J44" s="53"/>
      <c r="K44" s="53"/>
      <c r="L44" s="53"/>
    </row>
    <row r="45" spans="2:12" ht="18.75" x14ac:dyDescent="0.25">
      <c r="B45" s="14"/>
      <c r="C45" s="55"/>
      <c r="D45" s="55"/>
      <c r="E45" s="55"/>
      <c r="F45" s="55"/>
      <c r="G45" s="52"/>
      <c r="H45" s="52"/>
      <c r="I45" s="52"/>
      <c r="J45" s="52"/>
      <c r="K45" s="52"/>
      <c r="L45" s="52"/>
    </row>
    <row r="46" spans="2:12" ht="18.75" x14ac:dyDescent="0.25">
      <c r="B46" s="73" t="s">
        <v>118</v>
      </c>
      <c r="C46" s="74"/>
      <c r="D46" s="74"/>
      <c r="E46" s="74"/>
      <c r="F46" s="75"/>
      <c r="G46" s="18"/>
      <c r="H46" s="18"/>
      <c r="I46" s="18"/>
      <c r="J46" s="18"/>
      <c r="K46" s="18"/>
      <c r="L46" s="18"/>
    </row>
    <row r="47" spans="2:12" ht="112.5" customHeight="1" x14ac:dyDescent="0.25">
      <c r="B47" s="63" t="s">
        <v>97</v>
      </c>
      <c r="C47" s="56" t="s">
        <v>135</v>
      </c>
      <c r="D47" s="56" t="s">
        <v>136</v>
      </c>
      <c r="E47" s="13" t="s">
        <v>137</v>
      </c>
      <c r="F47" s="56" t="s">
        <v>202</v>
      </c>
      <c r="G47" s="51">
        <v>29152.9</v>
      </c>
      <c r="H47" s="51">
        <v>29152.9</v>
      </c>
      <c r="I47" s="51">
        <v>21450.3</v>
      </c>
      <c r="J47" s="51">
        <v>0</v>
      </c>
      <c r="K47" s="51">
        <v>0</v>
      </c>
      <c r="L47" s="51">
        <v>0</v>
      </c>
    </row>
    <row r="48" spans="2:12" ht="18.75" x14ac:dyDescent="0.25">
      <c r="B48" s="64"/>
      <c r="C48" s="55"/>
      <c r="D48" s="55"/>
      <c r="E48" s="13" t="s">
        <v>138</v>
      </c>
      <c r="F48" s="55"/>
      <c r="G48" s="52"/>
      <c r="H48" s="52"/>
      <c r="I48" s="52"/>
      <c r="J48" s="52"/>
      <c r="K48" s="52"/>
      <c r="L48" s="52"/>
    </row>
    <row r="49" spans="2:12" ht="18.75" x14ac:dyDescent="0.25">
      <c r="B49" s="73" t="s">
        <v>116</v>
      </c>
      <c r="C49" s="74"/>
      <c r="D49" s="74"/>
      <c r="E49" s="74"/>
      <c r="F49" s="74"/>
      <c r="G49" s="75"/>
      <c r="H49" s="18"/>
      <c r="I49" s="18"/>
      <c r="J49" s="18"/>
      <c r="K49" s="18"/>
      <c r="L49" s="18"/>
    </row>
    <row r="50" spans="2:12" ht="97.5" customHeight="1" x14ac:dyDescent="0.25">
      <c r="B50" s="63"/>
      <c r="C50" s="56" t="s">
        <v>152</v>
      </c>
      <c r="D50" s="56" t="s">
        <v>139</v>
      </c>
      <c r="E50" s="13" t="s">
        <v>140</v>
      </c>
      <c r="F50" s="56" t="s">
        <v>141</v>
      </c>
      <c r="G50" s="51">
        <v>1028281</v>
      </c>
      <c r="H50" s="51">
        <v>1117948.3999999999</v>
      </c>
      <c r="I50" s="51">
        <v>895442.3</v>
      </c>
      <c r="J50" s="51">
        <v>0</v>
      </c>
      <c r="K50" s="51">
        <v>0</v>
      </c>
      <c r="L50" s="51">
        <v>0</v>
      </c>
    </row>
    <row r="51" spans="2:12" ht="243" customHeight="1" x14ac:dyDescent="0.25">
      <c r="B51" s="64"/>
      <c r="C51" s="55"/>
      <c r="D51" s="55"/>
      <c r="E51" s="13" t="s">
        <v>138</v>
      </c>
      <c r="F51" s="55"/>
      <c r="G51" s="52"/>
      <c r="H51" s="52"/>
      <c r="I51" s="52"/>
      <c r="J51" s="52"/>
      <c r="K51" s="52"/>
      <c r="L51" s="52"/>
    </row>
    <row r="52" spans="2:12" ht="73.5" customHeight="1" x14ac:dyDescent="0.25">
      <c r="B52" s="63"/>
      <c r="C52" s="56" t="s">
        <v>155</v>
      </c>
      <c r="D52" s="56" t="s">
        <v>154</v>
      </c>
      <c r="E52" s="56"/>
      <c r="F52" s="56" t="s">
        <v>157</v>
      </c>
      <c r="G52" s="18">
        <v>43383.7</v>
      </c>
      <c r="H52" s="18">
        <v>51931.9</v>
      </c>
      <c r="I52" s="18">
        <v>23530</v>
      </c>
      <c r="J52" s="18">
        <v>0</v>
      </c>
      <c r="K52" s="18">
        <v>0</v>
      </c>
      <c r="L52" s="18">
        <v>0</v>
      </c>
    </row>
    <row r="53" spans="2:12" ht="18.75" hidden="1" x14ac:dyDescent="0.25">
      <c r="B53" s="79"/>
      <c r="C53" s="54"/>
      <c r="D53" s="54"/>
      <c r="E53" s="54"/>
      <c r="F53" s="54"/>
      <c r="G53" s="18"/>
      <c r="H53" s="18"/>
      <c r="I53" s="18"/>
      <c r="J53" s="18"/>
      <c r="K53" s="18"/>
      <c r="L53" s="18"/>
    </row>
    <row r="54" spans="2:12" ht="18.75" hidden="1" x14ac:dyDescent="0.25">
      <c r="B54" s="64"/>
      <c r="C54" s="55"/>
      <c r="D54" s="55"/>
      <c r="E54" s="55"/>
      <c r="F54" s="55"/>
      <c r="G54" s="18"/>
      <c r="H54" s="18"/>
      <c r="I54" s="18"/>
      <c r="J54" s="18"/>
      <c r="K54" s="18"/>
      <c r="L54" s="18"/>
    </row>
    <row r="55" spans="2:12" ht="99.75" customHeight="1" x14ac:dyDescent="0.25">
      <c r="B55" s="14"/>
      <c r="C55" s="13" t="s">
        <v>156</v>
      </c>
      <c r="D55" s="13" t="s">
        <v>154</v>
      </c>
      <c r="E55" s="13"/>
      <c r="F55" s="13" t="s">
        <v>158</v>
      </c>
      <c r="G55" s="18">
        <v>608</v>
      </c>
      <c r="H55" s="18">
        <v>608</v>
      </c>
      <c r="I55" s="18">
        <v>608</v>
      </c>
      <c r="J55" s="18">
        <v>0</v>
      </c>
      <c r="K55" s="18">
        <v>0</v>
      </c>
      <c r="L55" s="18">
        <v>0</v>
      </c>
    </row>
    <row r="56" spans="2:12" ht="119.25" customHeight="1" x14ac:dyDescent="0.25">
      <c r="B56" s="14"/>
      <c r="C56" s="13" t="s">
        <v>233</v>
      </c>
      <c r="D56" s="13" t="s">
        <v>154</v>
      </c>
      <c r="E56" s="13"/>
      <c r="F56" s="13" t="s">
        <v>233</v>
      </c>
      <c r="G56" s="18">
        <v>2291.6999999999998</v>
      </c>
      <c r="H56" s="18">
        <v>2291.6999999999998</v>
      </c>
      <c r="I56" s="18">
        <v>0</v>
      </c>
      <c r="J56" s="18">
        <v>0</v>
      </c>
      <c r="K56" s="18">
        <v>0</v>
      </c>
      <c r="L56" s="18">
        <v>0</v>
      </c>
    </row>
    <row r="57" spans="2:12" ht="18.75" x14ac:dyDescent="0.25">
      <c r="B57" s="28"/>
      <c r="C57" s="21"/>
      <c r="D57" s="21"/>
      <c r="E57" s="21"/>
      <c r="F57" s="21"/>
      <c r="G57" s="29"/>
      <c r="H57" s="29"/>
      <c r="I57" s="29"/>
      <c r="J57" s="29"/>
      <c r="K57" s="29"/>
      <c r="L57" s="29"/>
    </row>
    <row r="58" spans="2:12" ht="18.75" x14ac:dyDescent="0.25">
      <c r="B58" s="2"/>
    </row>
    <row r="59" spans="2:12" x14ac:dyDescent="0.25">
      <c r="B59" s="76" t="s">
        <v>18</v>
      </c>
      <c r="C59" s="76"/>
      <c r="D59" s="76"/>
      <c r="E59" s="76"/>
      <c r="F59" s="76"/>
      <c r="G59" s="76"/>
      <c r="H59" s="76"/>
      <c r="I59" s="76"/>
      <c r="J59" s="76"/>
      <c r="K59" s="76"/>
      <c r="L59" s="76"/>
    </row>
    <row r="60" spans="2:12" ht="15.75" customHeight="1" x14ac:dyDescent="0.25">
      <c r="B60" s="76" t="s">
        <v>19</v>
      </c>
      <c r="C60" s="76"/>
      <c r="D60" s="76"/>
      <c r="E60" s="76"/>
      <c r="F60" s="76"/>
      <c r="G60" s="76"/>
      <c r="H60" s="76"/>
      <c r="I60" s="76"/>
      <c r="J60" s="76"/>
      <c r="K60" s="76"/>
      <c r="L60" s="76"/>
    </row>
    <row r="61" spans="2:12" ht="18.75" x14ac:dyDescent="0.25">
      <c r="B61" s="2"/>
    </row>
  </sheetData>
  <mergeCells count="86">
    <mergeCell ref="C8:F8"/>
    <mergeCell ref="B9:B10"/>
    <mergeCell ref="B32:E32"/>
    <mergeCell ref="B34:E34"/>
    <mergeCell ref="B11:E11"/>
    <mergeCell ref="B23:F23"/>
    <mergeCell ref="B12:B13"/>
    <mergeCell ref="B24:B25"/>
    <mergeCell ref="C15:C16"/>
    <mergeCell ref="D15:D16"/>
    <mergeCell ref="C12:C13"/>
    <mergeCell ref="D12:D13"/>
    <mergeCell ref="C9:C10"/>
    <mergeCell ref="D9:D10"/>
    <mergeCell ref="C21:C22"/>
    <mergeCell ref="D21:D22"/>
    <mergeCell ref="B3:L3"/>
    <mergeCell ref="D5:D6"/>
    <mergeCell ref="B5:B6"/>
    <mergeCell ref="C5:C6"/>
    <mergeCell ref="E5:E6"/>
    <mergeCell ref="F5:F6"/>
    <mergeCell ref="G5:L5"/>
    <mergeCell ref="B59:L59"/>
    <mergeCell ref="B60:L60"/>
    <mergeCell ref="B28:B29"/>
    <mergeCell ref="C28:C29"/>
    <mergeCell ref="D28:D29"/>
    <mergeCell ref="C35:C39"/>
    <mergeCell ref="B46:F46"/>
    <mergeCell ref="F47:F48"/>
    <mergeCell ref="C47:C48"/>
    <mergeCell ref="B52:B54"/>
    <mergeCell ref="E52:E54"/>
    <mergeCell ref="D52:D54"/>
    <mergeCell ref="D47:D48"/>
    <mergeCell ref="B47:B48"/>
    <mergeCell ref="B49:G49"/>
    <mergeCell ref="F50:F51"/>
    <mergeCell ref="B27:F27"/>
    <mergeCell ref="F28:F29"/>
    <mergeCell ref="B30:F30"/>
    <mergeCell ref="C24:C25"/>
    <mergeCell ref="D24:D25"/>
    <mergeCell ref="B14:F14"/>
    <mergeCell ref="B17:F17"/>
    <mergeCell ref="C18:C19"/>
    <mergeCell ref="D18:D19"/>
    <mergeCell ref="B20:F20"/>
    <mergeCell ref="F35:F39"/>
    <mergeCell ref="G35:G38"/>
    <mergeCell ref="H35:H38"/>
    <mergeCell ref="C52:C54"/>
    <mergeCell ref="F52:F54"/>
    <mergeCell ref="B40:F40"/>
    <mergeCell ref="H47:H48"/>
    <mergeCell ref="D50:D51"/>
    <mergeCell ref="C50:C51"/>
    <mergeCell ref="B50:B51"/>
    <mergeCell ref="G47:G48"/>
    <mergeCell ref="G50:G51"/>
    <mergeCell ref="I35:I38"/>
    <mergeCell ref="J35:J38"/>
    <mergeCell ref="K35:K38"/>
    <mergeCell ref="L35:L38"/>
    <mergeCell ref="C41:C45"/>
    <mergeCell ref="D41:D45"/>
    <mergeCell ref="E41:E45"/>
    <mergeCell ref="F41:F45"/>
    <mergeCell ref="G41:G45"/>
    <mergeCell ref="H41:H45"/>
    <mergeCell ref="I41:I45"/>
    <mergeCell ref="J41:J45"/>
    <mergeCell ref="K41:K45"/>
    <mergeCell ref="L41:L45"/>
    <mergeCell ref="D35:D39"/>
    <mergeCell ref="E35:E39"/>
    <mergeCell ref="I47:I48"/>
    <mergeCell ref="J47:J48"/>
    <mergeCell ref="K47:K48"/>
    <mergeCell ref="L47:L48"/>
    <mergeCell ref="H50:H51"/>
    <mergeCell ref="I50:I51"/>
    <mergeCell ref="J50:J51"/>
    <mergeCell ref="K50:K51"/>
    <mergeCell ref="L50:L5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6"/>
  <sheetViews>
    <sheetView tabSelected="1" view="pageLayout" topLeftCell="A159" zoomScaleNormal="100" workbookViewId="0">
      <selection activeCell="I161" sqref="I161"/>
    </sheetView>
  </sheetViews>
  <sheetFormatPr defaultRowHeight="15" x14ac:dyDescent="0.25"/>
  <cols>
    <col min="2" max="2" width="11.28515625" style="8" bestFit="1" customWidth="1"/>
    <col min="3" max="3" width="37.140625" style="8" customWidth="1"/>
    <col min="4" max="6" width="12.85546875" style="8" customWidth="1"/>
    <col min="7" max="7" width="12.5703125" style="8" customWidth="1"/>
    <col min="8" max="8" width="14.5703125" style="8" customWidth="1"/>
    <col min="9" max="9" width="15" style="8" customWidth="1"/>
    <col min="10" max="10" width="11.5703125" style="8" customWidth="1"/>
  </cols>
  <sheetData>
    <row r="1" spans="2:10" ht="42" customHeight="1" x14ac:dyDescent="0.25">
      <c r="I1" s="90" t="s">
        <v>245</v>
      </c>
      <c r="J1" s="90"/>
    </row>
    <row r="2" spans="2:10" ht="10.5" customHeight="1" x14ac:dyDescent="0.25">
      <c r="I2" s="37"/>
      <c r="J2" s="37"/>
    </row>
    <row r="3" spans="2:10" ht="18.75" x14ac:dyDescent="0.25">
      <c r="B3" s="45" t="s">
        <v>236</v>
      </c>
      <c r="C3" s="45"/>
      <c r="D3" s="45"/>
      <c r="E3" s="45"/>
      <c r="F3" s="45"/>
      <c r="G3" s="45"/>
      <c r="H3" s="45"/>
      <c r="I3" s="45"/>
      <c r="J3" s="45"/>
    </row>
    <row r="4" spans="2:10" ht="12.75" customHeight="1" x14ac:dyDescent="0.25">
      <c r="B4" s="2"/>
    </row>
    <row r="5" spans="2:10" ht="27.75" customHeight="1" x14ac:dyDescent="0.25">
      <c r="B5" s="38" t="s">
        <v>74</v>
      </c>
      <c r="C5" s="47" t="s">
        <v>67</v>
      </c>
      <c r="D5" s="47" t="s">
        <v>68</v>
      </c>
      <c r="E5" s="47"/>
      <c r="F5" s="47"/>
      <c r="G5" s="47"/>
      <c r="H5" s="47"/>
      <c r="I5" s="47"/>
      <c r="J5" s="47"/>
    </row>
    <row r="6" spans="2:10" ht="20.25" customHeight="1" x14ac:dyDescent="0.25">
      <c r="B6" s="39"/>
      <c r="C6" s="47"/>
      <c r="D6" s="5">
        <v>2025</v>
      </c>
      <c r="E6" s="5">
        <v>2026</v>
      </c>
      <c r="F6" s="5">
        <v>2027</v>
      </c>
      <c r="G6" s="5">
        <v>2028</v>
      </c>
      <c r="H6" s="5">
        <v>2029</v>
      </c>
      <c r="I6" s="5">
        <v>2030</v>
      </c>
      <c r="J6" s="5" t="s">
        <v>5</v>
      </c>
    </row>
    <row r="7" spans="2:10" x14ac:dyDescent="0.25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</row>
    <row r="8" spans="2:10" ht="15.75" x14ac:dyDescent="0.25">
      <c r="B8" s="16">
        <v>1</v>
      </c>
      <c r="C8" s="17" t="s">
        <v>69</v>
      </c>
      <c r="D8" s="11">
        <f>SUM(D9:D12)</f>
        <v>1000.2</v>
      </c>
      <c r="E8" s="11">
        <f t="shared" ref="E8:I8" si="0">SUM(E9:E12)</f>
        <v>0</v>
      </c>
      <c r="F8" s="11">
        <f t="shared" si="0"/>
        <v>0</v>
      </c>
      <c r="G8" s="11">
        <f t="shared" si="0"/>
        <v>0</v>
      </c>
      <c r="H8" s="11">
        <f t="shared" si="0"/>
        <v>0</v>
      </c>
      <c r="I8" s="11">
        <f t="shared" si="0"/>
        <v>0</v>
      </c>
      <c r="J8" s="11">
        <f>SUM(D8:I8)</f>
        <v>1000.2</v>
      </c>
    </row>
    <row r="9" spans="2:10" ht="15.75" x14ac:dyDescent="0.25">
      <c r="B9" s="16" t="s">
        <v>22</v>
      </c>
      <c r="C9" s="6" t="s">
        <v>70</v>
      </c>
      <c r="D9" s="11">
        <v>0.2</v>
      </c>
      <c r="E9" s="11">
        <f t="shared" ref="E9:I9" si="1">SUM(E10:E13)</f>
        <v>0</v>
      </c>
      <c r="F9" s="11">
        <f t="shared" si="1"/>
        <v>0</v>
      </c>
      <c r="G9" s="11">
        <f t="shared" si="1"/>
        <v>0</v>
      </c>
      <c r="H9" s="11">
        <f t="shared" si="1"/>
        <v>0</v>
      </c>
      <c r="I9" s="11">
        <f t="shared" si="1"/>
        <v>0</v>
      </c>
      <c r="J9" s="11">
        <f t="shared" ref="J9:J18" si="2">SUM(D9:I9)</f>
        <v>0.2</v>
      </c>
    </row>
    <row r="10" spans="2:10" ht="15.75" x14ac:dyDescent="0.25">
      <c r="B10" s="16" t="s">
        <v>23</v>
      </c>
      <c r="C10" s="6" t="s">
        <v>71</v>
      </c>
      <c r="D10" s="11">
        <v>0</v>
      </c>
      <c r="E10" s="11">
        <f t="shared" ref="E10:I10" si="3">SUM(E11:E14)</f>
        <v>0</v>
      </c>
      <c r="F10" s="11">
        <f t="shared" si="3"/>
        <v>0</v>
      </c>
      <c r="G10" s="11">
        <f t="shared" si="3"/>
        <v>0</v>
      </c>
      <c r="H10" s="11">
        <f t="shared" si="3"/>
        <v>0</v>
      </c>
      <c r="I10" s="11">
        <f t="shared" si="3"/>
        <v>0</v>
      </c>
      <c r="J10" s="11">
        <f t="shared" si="2"/>
        <v>0</v>
      </c>
    </row>
    <row r="11" spans="2:10" ht="15.75" x14ac:dyDescent="0.25">
      <c r="B11" s="16" t="s">
        <v>24</v>
      </c>
      <c r="C11" s="6" t="s">
        <v>72</v>
      </c>
      <c r="D11" s="11">
        <v>1000</v>
      </c>
      <c r="E11" s="11">
        <f t="shared" ref="E11:I11" si="4">SUM(E12:E15)</f>
        <v>0</v>
      </c>
      <c r="F11" s="11">
        <f t="shared" si="4"/>
        <v>0</v>
      </c>
      <c r="G11" s="11">
        <f t="shared" si="4"/>
        <v>0</v>
      </c>
      <c r="H11" s="11">
        <f t="shared" si="4"/>
        <v>0</v>
      </c>
      <c r="I11" s="11">
        <f t="shared" si="4"/>
        <v>0</v>
      </c>
      <c r="J11" s="11">
        <f t="shared" si="2"/>
        <v>1000</v>
      </c>
    </row>
    <row r="12" spans="2:10" ht="15.75" x14ac:dyDescent="0.25">
      <c r="B12" s="16" t="s">
        <v>25</v>
      </c>
      <c r="C12" s="6" t="s">
        <v>73</v>
      </c>
      <c r="D12" s="11">
        <v>0</v>
      </c>
      <c r="E12" s="11">
        <f t="shared" ref="E12:I12" si="5">SUM(E13:E16)</f>
        <v>0</v>
      </c>
      <c r="F12" s="11">
        <f t="shared" si="5"/>
        <v>0</v>
      </c>
      <c r="G12" s="11">
        <f t="shared" si="5"/>
        <v>0</v>
      </c>
      <c r="H12" s="11">
        <f t="shared" si="5"/>
        <v>0</v>
      </c>
      <c r="I12" s="11">
        <f t="shared" si="5"/>
        <v>0</v>
      </c>
      <c r="J12" s="11">
        <f t="shared" si="2"/>
        <v>0</v>
      </c>
    </row>
    <row r="13" spans="2:10" ht="30.75" customHeight="1" x14ac:dyDescent="0.25">
      <c r="B13" s="89" t="s">
        <v>237</v>
      </c>
      <c r="C13" s="89"/>
      <c r="D13" s="89"/>
      <c r="E13" s="89"/>
      <c r="F13" s="89"/>
      <c r="G13" s="89"/>
      <c r="H13" s="89"/>
      <c r="I13" s="89"/>
      <c r="J13" s="89"/>
    </row>
    <row r="14" spans="2:10" ht="63" x14ac:dyDescent="0.25">
      <c r="B14" s="16" t="s">
        <v>22</v>
      </c>
      <c r="C14" s="6" t="s">
        <v>170</v>
      </c>
      <c r="D14" s="11">
        <f t="shared" ref="D14:I14" si="6">SUM(D15:D18)</f>
        <v>1000.2</v>
      </c>
      <c r="E14" s="11">
        <f t="shared" si="6"/>
        <v>0</v>
      </c>
      <c r="F14" s="11">
        <f t="shared" si="6"/>
        <v>0</v>
      </c>
      <c r="G14" s="11">
        <f t="shared" si="6"/>
        <v>0</v>
      </c>
      <c r="H14" s="11">
        <f t="shared" si="6"/>
        <v>0</v>
      </c>
      <c r="I14" s="11">
        <f t="shared" si="6"/>
        <v>0</v>
      </c>
      <c r="J14" s="11">
        <f t="shared" si="2"/>
        <v>1000.2</v>
      </c>
    </row>
    <row r="15" spans="2:10" ht="15.75" x14ac:dyDescent="0.25">
      <c r="B15" s="16" t="s">
        <v>26</v>
      </c>
      <c r="C15" s="6" t="s">
        <v>70</v>
      </c>
      <c r="D15" s="11">
        <v>0.2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f t="shared" si="2"/>
        <v>0.2</v>
      </c>
    </row>
    <row r="16" spans="2:10" ht="15.75" x14ac:dyDescent="0.25">
      <c r="B16" s="16" t="s">
        <v>27</v>
      </c>
      <c r="C16" s="6" t="s">
        <v>71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f t="shared" si="2"/>
        <v>0</v>
      </c>
    </row>
    <row r="17" spans="2:10" ht="15.75" x14ac:dyDescent="0.25">
      <c r="B17" s="16" t="s">
        <v>75</v>
      </c>
      <c r="C17" s="6" t="s">
        <v>72</v>
      </c>
      <c r="D17" s="11">
        <v>1000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f t="shared" si="2"/>
        <v>1000</v>
      </c>
    </row>
    <row r="18" spans="2:10" ht="15.75" x14ac:dyDescent="0.25">
      <c r="B18" s="16" t="s">
        <v>76</v>
      </c>
      <c r="C18" s="6" t="s">
        <v>73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f t="shared" si="2"/>
        <v>0</v>
      </c>
    </row>
    <row r="19" spans="2:10" ht="187.5" customHeight="1" x14ac:dyDescent="0.25">
      <c r="B19" s="7"/>
    </row>
    <row r="20" spans="2:10" ht="39" customHeight="1" x14ac:dyDescent="0.25">
      <c r="B20" s="7"/>
      <c r="I20" s="90" t="s">
        <v>246</v>
      </c>
      <c r="J20" s="90"/>
    </row>
    <row r="21" spans="2:10" ht="11.25" hidden="1" customHeight="1" x14ac:dyDescent="0.25">
      <c r="B21" s="7"/>
      <c r="I21" s="37"/>
      <c r="J21" s="37"/>
    </row>
    <row r="22" spans="2:10" ht="45" customHeight="1" x14ac:dyDescent="0.25">
      <c r="B22" s="45" t="s">
        <v>210</v>
      </c>
      <c r="C22" s="45"/>
      <c r="D22" s="45"/>
      <c r="E22" s="45"/>
      <c r="F22" s="45"/>
      <c r="G22" s="45"/>
      <c r="H22" s="45"/>
      <c r="I22" s="45"/>
      <c r="J22" s="45"/>
    </row>
    <row r="23" spans="2:10" ht="18.75" x14ac:dyDescent="0.25">
      <c r="B23" s="2"/>
    </row>
    <row r="24" spans="2:10" ht="15.75" x14ac:dyDescent="0.25">
      <c r="B24" s="38" t="s">
        <v>74</v>
      </c>
      <c r="C24" s="47" t="s">
        <v>67</v>
      </c>
      <c r="D24" s="47" t="s">
        <v>68</v>
      </c>
      <c r="E24" s="47"/>
      <c r="F24" s="47"/>
      <c r="G24" s="47"/>
      <c r="H24" s="47"/>
      <c r="I24" s="47"/>
      <c r="J24" s="47"/>
    </row>
    <row r="25" spans="2:10" ht="15.75" x14ac:dyDescent="0.25">
      <c r="B25" s="39"/>
      <c r="C25" s="47"/>
      <c r="D25" s="5">
        <v>2025</v>
      </c>
      <c r="E25" s="5">
        <v>2026</v>
      </c>
      <c r="F25" s="5">
        <v>2027</v>
      </c>
      <c r="G25" s="5">
        <v>2028</v>
      </c>
      <c r="H25" s="5">
        <v>2029</v>
      </c>
      <c r="I25" s="5">
        <v>2030</v>
      </c>
      <c r="J25" s="5" t="s">
        <v>5</v>
      </c>
    </row>
    <row r="26" spans="2:10" x14ac:dyDescent="0.25">
      <c r="B26" s="10">
        <v>1</v>
      </c>
      <c r="C26" s="10">
        <v>2</v>
      </c>
      <c r="D26" s="10">
        <v>3</v>
      </c>
      <c r="E26" s="10">
        <v>4</v>
      </c>
      <c r="F26" s="10">
        <v>5</v>
      </c>
      <c r="G26" s="10">
        <v>6</v>
      </c>
      <c r="H26" s="10">
        <v>7</v>
      </c>
      <c r="I26" s="10">
        <v>8</v>
      </c>
      <c r="J26" s="10">
        <v>9</v>
      </c>
    </row>
    <row r="27" spans="2:10" ht="15.75" x14ac:dyDescent="0.25">
      <c r="B27" s="16">
        <v>1</v>
      </c>
      <c r="C27" s="17" t="s">
        <v>69</v>
      </c>
      <c r="D27" s="11">
        <v>831</v>
      </c>
      <c r="E27" s="11">
        <f t="shared" ref="E27:I27" si="7">SUM(E28:E31)</f>
        <v>831.1</v>
      </c>
      <c r="F27" s="11">
        <f t="shared" si="7"/>
        <v>831.1</v>
      </c>
      <c r="G27" s="11">
        <f t="shared" si="7"/>
        <v>831.1</v>
      </c>
      <c r="H27" s="11">
        <f t="shared" si="7"/>
        <v>831.1</v>
      </c>
      <c r="I27" s="11">
        <f t="shared" si="7"/>
        <v>831.1</v>
      </c>
      <c r="J27" s="11">
        <f>SUM(D27:I27)</f>
        <v>4986.5</v>
      </c>
    </row>
    <row r="28" spans="2:10" ht="15.75" x14ac:dyDescent="0.25">
      <c r="B28" s="16" t="s">
        <v>22</v>
      </c>
      <c r="C28" s="6" t="s">
        <v>70</v>
      </c>
      <c r="D28" s="11">
        <v>0.1</v>
      </c>
      <c r="E28" s="11">
        <v>0.1</v>
      </c>
      <c r="F28" s="11">
        <v>0.1</v>
      </c>
      <c r="G28" s="11">
        <v>0.1</v>
      </c>
      <c r="H28" s="11">
        <v>0.1</v>
      </c>
      <c r="I28" s="11">
        <v>0.1</v>
      </c>
      <c r="J28" s="11">
        <f t="shared" ref="J28:J31" si="8">SUM(D28:I28)</f>
        <v>0.6</v>
      </c>
    </row>
    <row r="29" spans="2:10" ht="15.75" x14ac:dyDescent="0.25">
      <c r="B29" s="16" t="s">
        <v>23</v>
      </c>
      <c r="C29" s="6" t="s">
        <v>71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f t="shared" si="8"/>
        <v>0</v>
      </c>
    </row>
    <row r="30" spans="2:10" ht="15.75" x14ac:dyDescent="0.25">
      <c r="B30" s="16" t="s">
        <v>24</v>
      </c>
      <c r="C30" s="6" t="s">
        <v>72</v>
      </c>
      <c r="D30" s="11">
        <v>831</v>
      </c>
      <c r="E30" s="11">
        <v>831</v>
      </c>
      <c r="F30" s="11">
        <v>831</v>
      </c>
      <c r="G30" s="11">
        <v>831</v>
      </c>
      <c r="H30" s="11">
        <v>831</v>
      </c>
      <c r="I30" s="11">
        <v>831</v>
      </c>
      <c r="J30" s="11">
        <f t="shared" si="8"/>
        <v>4986</v>
      </c>
    </row>
    <row r="31" spans="2:10" ht="15.75" x14ac:dyDescent="0.25">
      <c r="B31" s="16" t="s">
        <v>25</v>
      </c>
      <c r="C31" s="6" t="s">
        <v>73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f t="shared" si="8"/>
        <v>0</v>
      </c>
    </row>
    <row r="32" spans="2:10" ht="15.75" x14ac:dyDescent="0.25">
      <c r="B32" s="89" t="s">
        <v>238</v>
      </c>
      <c r="C32" s="89"/>
      <c r="D32" s="89"/>
      <c r="E32" s="89"/>
      <c r="F32" s="89"/>
      <c r="G32" s="89"/>
      <c r="H32" s="89"/>
      <c r="I32" s="89"/>
      <c r="J32" s="89"/>
    </row>
    <row r="33" spans="2:10" ht="53.25" customHeight="1" x14ac:dyDescent="0.25">
      <c r="B33" s="16" t="s">
        <v>22</v>
      </c>
      <c r="C33" s="6" t="s">
        <v>212</v>
      </c>
      <c r="D33" s="11">
        <v>831</v>
      </c>
      <c r="E33" s="11">
        <f t="shared" ref="E33:I33" si="9">SUM(E34:E37)</f>
        <v>831</v>
      </c>
      <c r="F33" s="11">
        <f t="shared" si="9"/>
        <v>831</v>
      </c>
      <c r="G33" s="11">
        <f t="shared" si="9"/>
        <v>831</v>
      </c>
      <c r="H33" s="11">
        <f t="shared" si="9"/>
        <v>831</v>
      </c>
      <c r="I33" s="11">
        <f t="shared" si="9"/>
        <v>831</v>
      </c>
      <c r="J33" s="11">
        <f t="shared" ref="J33:J37" si="10">SUM(D33:I33)</f>
        <v>4986</v>
      </c>
    </row>
    <row r="34" spans="2:10" ht="15.75" x14ac:dyDescent="0.25">
      <c r="B34" s="16" t="s">
        <v>26</v>
      </c>
      <c r="C34" s="6" t="s">
        <v>70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f t="shared" si="10"/>
        <v>0</v>
      </c>
    </row>
    <row r="35" spans="2:10" ht="15.75" x14ac:dyDescent="0.25">
      <c r="B35" s="16" t="s">
        <v>27</v>
      </c>
      <c r="C35" s="6" t="s">
        <v>71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f t="shared" si="10"/>
        <v>0</v>
      </c>
    </row>
    <row r="36" spans="2:10" ht="15.75" x14ac:dyDescent="0.25">
      <c r="B36" s="16" t="s">
        <v>75</v>
      </c>
      <c r="C36" s="6" t="s">
        <v>72</v>
      </c>
      <c r="D36" s="11">
        <v>831</v>
      </c>
      <c r="E36" s="11">
        <v>831</v>
      </c>
      <c r="F36" s="11">
        <v>831</v>
      </c>
      <c r="G36" s="11">
        <v>831</v>
      </c>
      <c r="H36" s="11">
        <v>831</v>
      </c>
      <c r="I36" s="11">
        <v>831</v>
      </c>
      <c r="J36" s="11">
        <f t="shared" si="10"/>
        <v>4986</v>
      </c>
    </row>
    <row r="37" spans="2:10" ht="15.75" x14ac:dyDescent="0.25">
      <c r="B37" s="16" t="s">
        <v>76</v>
      </c>
      <c r="C37" s="6" t="s">
        <v>73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f t="shared" si="10"/>
        <v>0</v>
      </c>
    </row>
    <row r="38" spans="2:10" ht="223.5" customHeight="1" x14ac:dyDescent="0.25"/>
    <row r="39" spans="2:10" ht="27.75" customHeight="1" x14ac:dyDescent="0.25">
      <c r="I39" s="90" t="s">
        <v>247</v>
      </c>
      <c r="J39" s="90"/>
    </row>
    <row r="40" spans="2:10" ht="12.75" customHeight="1" x14ac:dyDescent="0.25">
      <c r="I40" s="37"/>
      <c r="J40" s="37"/>
    </row>
    <row r="41" spans="2:10" ht="18.75" x14ac:dyDescent="0.25">
      <c r="B41" s="45" t="s">
        <v>211</v>
      </c>
      <c r="C41" s="45"/>
      <c r="D41" s="45"/>
      <c r="E41" s="45"/>
      <c r="F41" s="45"/>
      <c r="G41" s="45"/>
      <c r="H41" s="45"/>
      <c r="I41" s="45"/>
      <c r="J41" s="45"/>
    </row>
    <row r="42" spans="2:10" ht="18.75" x14ac:dyDescent="0.25">
      <c r="B42" s="2"/>
    </row>
    <row r="43" spans="2:10" ht="15.75" x14ac:dyDescent="0.25">
      <c r="B43" s="38" t="s">
        <v>74</v>
      </c>
      <c r="C43" s="47" t="s">
        <v>67</v>
      </c>
      <c r="D43" s="47" t="s">
        <v>68</v>
      </c>
      <c r="E43" s="47"/>
      <c r="F43" s="47"/>
      <c r="G43" s="47"/>
      <c r="H43" s="47"/>
      <c r="I43" s="47"/>
      <c r="J43" s="47"/>
    </row>
    <row r="44" spans="2:10" ht="15.75" x14ac:dyDescent="0.25">
      <c r="B44" s="39"/>
      <c r="C44" s="47"/>
      <c r="D44" s="5">
        <v>2025</v>
      </c>
      <c r="E44" s="5">
        <v>2026</v>
      </c>
      <c r="F44" s="5">
        <v>2027</v>
      </c>
      <c r="G44" s="5">
        <v>2028</v>
      </c>
      <c r="H44" s="5">
        <v>2029</v>
      </c>
      <c r="I44" s="5">
        <v>2030</v>
      </c>
      <c r="J44" s="5" t="s">
        <v>5</v>
      </c>
    </row>
    <row r="45" spans="2:10" x14ac:dyDescent="0.25">
      <c r="B45" s="10">
        <v>1</v>
      </c>
      <c r="C45" s="10">
        <v>2</v>
      </c>
      <c r="D45" s="10">
        <v>3</v>
      </c>
      <c r="E45" s="10">
        <v>4</v>
      </c>
      <c r="F45" s="10">
        <v>5</v>
      </c>
      <c r="G45" s="10">
        <v>6</v>
      </c>
      <c r="H45" s="10">
        <v>7</v>
      </c>
      <c r="I45" s="10">
        <v>8</v>
      </c>
      <c r="J45" s="10">
        <v>9</v>
      </c>
    </row>
    <row r="46" spans="2:10" ht="15.75" x14ac:dyDescent="0.25">
      <c r="B46" s="16">
        <v>1</v>
      </c>
      <c r="C46" s="17" t="s">
        <v>69</v>
      </c>
      <c r="D46" s="11">
        <f>SUM(D47:D50)</f>
        <v>6305.3</v>
      </c>
      <c r="E46" s="11">
        <f t="shared" ref="E46:I46" si="11">SUM(E47:E50)</f>
        <v>5554.4000000000005</v>
      </c>
      <c r="F46" s="11">
        <f t="shared" si="11"/>
        <v>0</v>
      </c>
      <c r="G46" s="11">
        <f t="shared" si="11"/>
        <v>0</v>
      </c>
      <c r="H46" s="11">
        <f t="shared" si="11"/>
        <v>0</v>
      </c>
      <c r="I46" s="11">
        <f t="shared" si="11"/>
        <v>0</v>
      </c>
      <c r="J46" s="11">
        <f>SUM(D46:I46)</f>
        <v>11859.7</v>
      </c>
    </row>
    <row r="47" spans="2:10" ht="15.75" x14ac:dyDescent="0.25">
      <c r="B47" s="16" t="s">
        <v>22</v>
      </c>
      <c r="C47" s="6" t="s">
        <v>70</v>
      </c>
      <c r="D47" s="11">
        <v>1.3</v>
      </c>
      <c r="E47" s="11">
        <v>1.1000000000000001</v>
      </c>
      <c r="F47" s="11">
        <v>0</v>
      </c>
      <c r="G47" s="11">
        <v>0</v>
      </c>
      <c r="H47" s="11">
        <v>0</v>
      </c>
      <c r="I47" s="11">
        <v>0</v>
      </c>
      <c r="J47" s="11">
        <f t="shared" ref="J47:J50" si="12">SUM(D47:I47)</f>
        <v>2.4000000000000004</v>
      </c>
    </row>
    <row r="48" spans="2:10" ht="15.75" x14ac:dyDescent="0.25">
      <c r="B48" s="16" t="s">
        <v>23</v>
      </c>
      <c r="C48" s="6" t="s">
        <v>71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f t="shared" si="12"/>
        <v>0</v>
      </c>
    </row>
    <row r="49" spans="2:10" ht="15.75" x14ac:dyDescent="0.25">
      <c r="B49" s="16" t="s">
        <v>24</v>
      </c>
      <c r="C49" s="6" t="s">
        <v>72</v>
      </c>
      <c r="D49" s="11">
        <v>6304</v>
      </c>
      <c r="E49" s="11">
        <v>5553.3</v>
      </c>
      <c r="F49" s="11">
        <v>0</v>
      </c>
      <c r="G49" s="11">
        <v>0</v>
      </c>
      <c r="H49" s="11">
        <v>0</v>
      </c>
      <c r="I49" s="11">
        <v>0</v>
      </c>
      <c r="J49" s="11">
        <f t="shared" si="12"/>
        <v>11857.3</v>
      </c>
    </row>
    <row r="50" spans="2:10" ht="15.75" x14ac:dyDescent="0.25">
      <c r="B50" s="16" t="s">
        <v>25</v>
      </c>
      <c r="C50" s="6" t="s">
        <v>73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f t="shared" si="12"/>
        <v>0</v>
      </c>
    </row>
    <row r="51" spans="2:10" ht="15.75" x14ac:dyDescent="0.25">
      <c r="B51" s="89" t="s">
        <v>239</v>
      </c>
      <c r="C51" s="89"/>
      <c r="D51" s="89"/>
      <c r="E51" s="89"/>
      <c r="F51" s="89"/>
      <c r="G51" s="89"/>
      <c r="H51" s="89"/>
      <c r="I51" s="89"/>
      <c r="J51" s="89"/>
    </row>
    <row r="52" spans="2:10" ht="72" customHeight="1" x14ac:dyDescent="0.25">
      <c r="B52" s="16" t="s">
        <v>22</v>
      </c>
      <c r="C52" s="6" t="s">
        <v>213</v>
      </c>
      <c r="D52" s="11">
        <f t="shared" ref="D52:I52" si="13">SUM(D53:D56)</f>
        <v>6305.3</v>
      </c>
      <c r="E52" s="11">
        <f t="shared" si="13"/>
        <v>5554.4000000000005</v>
      </c>
      <c r="F52" s="11">
        <f t="shared" si="13"/>
        <v>0</v>
      </c>
      <c r="G52" s="11">
        <f t="shared" si="13"/>
        <v>0</v>
      </c>
      <c r="H52" s="11">
        <f t="shared" si="13"/>
        <v>0</v>
      </c>
      <c r="I52" s="11">
        <f t="shared" si="13"/>
        <v>0</v>
      </c>
      <c r="J52" s="11">
        <f t="shared" ref="J52:J56" si="14">SUM(D52:I52)</f>
        <v>11859.7</v>
      </c>
    </row>
    <row r="53" spans="2:10" ht="15.75" x14ac:dyDescent="0.25">
      <c r="B53" s="16" t="s">
        <v>26</v>
      </c>
      <c r="C53" s="6" t="s">
        <v>70</v>
      </c>
      <c r="D53" s="11">
        <v>1.3</v>
      </c>
      <c r="E53" s="11">
        <v>1.1000000000000001</v>
      </c>
      <c r="F53" s="11">
        <v>0</v>
      </c>
      <c r="G53" s="11">
        <v>0</v>
      </c>
      <c r="H53" s="11">
        <v>0</v>
      </c>
      <c r="I53" s="11">
        <v>0</v>
      </c>
      <c r="J53" s="11">
        <f t="shared" si="14"/>
        <v>2.4000000000000004</v>
      </c>
    </row>
    <row r="54" spans="2:10" ht="15.75" x14ac:dyDescent="0.25">
      <c r="B54" s="16" t="s">
        <v>27</v>
      </c>
      <c r="C54" s="6" t="s">
        <v>71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f t="shared" si="14"/>
        <v>0</v>
      </c>
    </row>
    <row r="55" spans="2:10" ht="15.75" x14ac:dyDescent="0.25">
      <c r="B55" s="16" t="s">
        <v>75</v>
      </c>
      <c r="C55" s="6" t="s">
        <v>72</v>
      </c>
      <c r="D55" s="11">
        <v>6304</v>
      </c>
      <c r="E55" s="11">
        <v>5553.3</v>
      </c>
      <c r="F55" s="11">
        <v>0</v>
      </c>
      <c r="G55" s="11">
        <v>0</v>
      </c>
      <c r="H55" s="11">
        <v>0</v>
      </c>
      <c r="I55" s="11">
        <v>0</v>
      </c>
      <c r="J55" s="11">
        <f t="shared" si="14"/>
        <v>11857.3</v>
      </c>
    </row>
    <row r="56" spans="2:10" ht="15.75" x14ac:dyDescent="0.25">
      <c r="B56" s="16" t="s">
        <v>76</v>
      </c>
      <c r="C56" s="6" t="s">
        <v>73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f t="shared" si="14"/>
        <v>0</v>
      </c>
    </row>
    <row r="57" spans="2:10" ht="221.25" customHeight="1" x14ac:dyDescent="0.25">
      <c r="B57" s="7"/>
    </row>
    <row r="58" spans="2:10" ht="38.25" customHeight="1" x14ac:dyDescent="0.25">
      <c r="B58" s="7"/>
      <c r="I58" s="90" t="s">
        <v>248</v>
      </c>
      <c r="J58" s="90"/>
    </row>
    <row r="59" spans="2:10" ht="9.75" customHeight="1" x14ac:dyDescent="0.25">
      <c r="B59" s="7"/>
      <c r="I59" s="37"/>
      <c r="J59" s="37"/>
    </row>
    <row r="60" spans="2:10" ht="45.75" customHeight="1" x14ac:dyDescent="0.25">
      <c r="B60" s="45" t="s">
        <v>214</v>
      </c>
      <c r="C60" s="45"/>
      <c r="D60" s="45"/>
      <c r="E60" s="45"/>
      <c r="F60" s="45"/>
      <c r="G60" s="45"/>
      <c r="H60" s="45"/>
      <c r="I60" s="45"/>
      <c r="J60" s="45"/>
    </row>
    <row r="61" spans="2:10" ht="18.75" x14ac:dyDescent="0.25">
      <c r="B61" s="2"/>
    </row>
    <row r="62" spans="2:10" ht="15.75" x14ac:dyDescent="0.25">
      <c r="B62" s="38" t="s">
        <v>74</v>
      </c>
      <c r="C62" s="47" t="s">
        <v>67</v>
      </c>
      <c r="D62" s="47" t="s">
        <v>68</v>
      </c>
      <c r="E62" s="47"/>
      <c r="F62" s="47"/>
      <c r="G62" s="47"/>
      <c r="H62" s="47"/>
      <c r="I62" s="47"/>
      <c r="J62" s="47"/>
    </row>
    <row r="63" spans="2:10" ht="15.75" x14ac:dyDescent="0.25">
      <c r="B63" s="39"/>
      <c r="C63" s="47"/>
      <c r="D63" s="5">
        <v>2025</v>
      </c>
      <c r="E63" s="5">
        <v>2026</v>
      </c>
      <c r="F63" s="5">
        <v>2027</v>
      </c>
      <c r="G63" s="5">
        <v>2028</v>
      </c>
      <c r="H63" s="5">
        <v>2029</v>
      </c>
      <c r="I63" s="5">
        <v>2030</v>
      </c>
      <c r="J63" s="5" t="s">
        <v>5</v>
      </c>
    </row>
    <row r="64" spans="2:10" x14ac:dyDescent="0.25">
      <c r="B64" s="10">
        <v>1</v>
      </c>
      <c r="C64" s="10">
        <v>2</v>
      </c>
      <c r="D64" s="10">
        <v>3</v>
      </c>
      <c r="E64" s="10">
        <v>4</v>
      </c>
      <c r="F64" s="10">
        <v>5</v>
      </c>
      <c r="G64" s="10">
        <v>6</v>
      </c>
      <c r="H64" s="10">
        <v>7</v>
      </c>
      <c r="I64" s="10">
        <v>8</v>
      </c>
      <c r="J64" s="10">
        <v>9</v>
      </c>
    </row>
    <row r="65" spans="2:10" ht="15.75" x14ac:dyDescent="0.25">
      <c r="B65" s="16">
        <v>1</v>
      </c>
      <c r="C65" s="17" t="s">
        <v>69</v>
      </c>
      <c r="D65" s="11">
        <f>SUM(D66:D69)</f>
        <v>12702</v>
      </c>
      <c r="E65" s="11">
        <f t="shared" ref="E65:I65" si="15">SUM(E66:E69)</f>
        <v>12702</v>
      </c>
      <c r="F65" s="11">
        <f t="shared" si="15"/>
        <v>12702</v>
      </c>
      <c r="G65" s="11">
        <f t="shared" si="15"/>
        <v>12702</v>
      </c>
      <c r="H65" s="11">
        <f t="shared" si="15"/>
        <v>0</v>
      </c>
      <c r="I65" s="11">
        <f t="shared" si="15"/>
        <v>0</v>
      </c>
      <c r="J65" s="11">
        <f>SUM(D65:I65)</f>
        <v>50808</v>
      </c>
    </row>
    <row r="66" spans="2:10" ht="15.75" x14ac:dyDescent="0.25">
      <c r="B66" s="16" t="s">
        <v>22</v>
      </c>
      <c r="C66" s="6" t="s">
        <v>70</v>
      </c>
      <c r="D66" s="11">
        <v>2540.4</v>
      </c>
      <c r="E66" s="11">
        <v>2540.4</v>
      </c>
      <c r="F66" s="11">
        <v>2540.4</v>
      </c>
      <c r="G66" s="11">
        <v>2540.4</v>
      </c>
      <c r="H66" s="11">
        <v>0</v>
      </c>
      <c r="I66" s="11">
        <v>0</v>
      </c>
      <c r="J66" s="11">
        <f t="shared" ref="J66:J69" si="16">SUM(D66:I66)</f>
        <v>10161.6</v>
      </c>
    </row>
    <row r="67" spans="2:10" ht="15.75" x14ac:dyDescent="0.25">
      <c r="B67" s="16" t="s">
        <v>23</v>
      </c>
      <c r="C67" s="6" t="s">
        <v>71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f t="shared" si="16"/>
        <v>0</v>
      </c>
    </row>
    <row r="68" spans="2:10" ht="15.75" x14ac:dyDescent="0.25">
      <c r="B68" s="16" t="s">
        <v>24</v>
      </c>
      <c r="C68" s="6" t="s">
        <v>72</v>
      </c>
      <c r="D68" s="11">
        <v>10161.6</v>
      </c>
      <c r="E68" s="11">
        <v>10161.6</v>
      </c>
      <c r="F68" s="11">
        <v>10161.6</v>
      </c>
      <c r="G68" s="11">
        <v>10161.6</v>
      </c>
      <c r="H68" s="11">
        <v>0</v>
      </c>
      <c r="I68" s="11">
        <v>0</v>
      </c>
      <c r="J68" s="11">
        <f t="shared" si="16"/>
        <v>40646.400000000001</v>
      </c>
    </row>
    <row r="69" spans="2:10" ht="15.75" x14ac:dyDescent="0.25">
      <c r="B69" s="16" t="s">
        <v>25</v>
      </c>
      <c r="C69" s="6" t="s">
        <v>73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f t="shared" si="16"/>
        <v>0</v>
      </c>
    </row>
    <row r="70" spans="2:10" ht="50.25" customHeight="1" x14ac:dyDescent="0.25">
      <c r="B70" s="89" t="s">
        <v>171</v>
      </c>
      <c r="C70" s="89"/>
      <c r="D70" s="89"/>
      <c r="E70" s="89"/>
      <c r="F70" s="89"/>
      <c r="G70" s="89"/>
      <c r="H70" s="89"/>
      <c r="I70" s="89"/>
      <c r="J70" s="89"/>
    </row>
    <row r="71" spans="2:10" ht="123.75" customHeight="1" x14ac:dyDescent="0.25">
      <c r="B71" s="16" t="s">
        <v>22</v>
      </c>
      <c r="C71" s="6" t="s">
        <v>215</v>
      </c>
      <c r="D71" s="11">
        <f t="shared" ref="D71:I71" si="17">SUM(D72:D75)</f>
        <v>12702</v>
      </c>
      <c r="E71" s="11">
        <f t="shared" si="17"/>
        <v>12702</v>
      </c>
      <c r="F71" s="11">
        <f t="shared" si="17"/>
        <v>12702</v>
      </c>
      <c r="G71" s="11">
        <f t="shared" si="17"/>
        <v>12702</v>
      </c>
      <c r="H71" s="11">
        <f t="shared" si="17"/>
        <v>0</v>
      </c>
      <c r="I71" s="11">
        <f t="shared" si="17"/>
        <v>0</v>
      </c>
      <c r="J71" s="11">
        <f t="shared" ref="J71:J75" si="18">SUM(D71:I71)</f>
        <v>50808</v>
      </c>
    </row>
    <row r="72" spans="2:10" ht="15.75" x14ac:dyDescent="0.25">
      <c r="B72" s="16" t="s">
        <v>26</v>
      </c>
      <c r="C72" s="6" t="s">
        <v>70</v>
      </c>
      <c r="D72" s="11">
        <v>2540.4</v>
      </c>
      <c r="E72" s="11">
        <v>2540.4</v>
      </c>
      <c r="F72" s="11">
        <v>2540.4</v>
      </c>
      <c r="G72" s="11">
        <v>2540.4</v>
      </c>
      <c r="H72" s="11">
        <v>0</v>
      </c>
      <c r="I72" s="11">
        <v>0</v>
      </c>
      <c r="J72" s="11">
        <f t="shared" si="18"/>
        <v>10161.6</v>
      </c>
    </row>
    <row r="73" spans="2:10" ht="15.75" x14ac:dyDescent="0.25">
      <c r="B73" s="16" t="s">
        <v>27</v>
      </c>
      <c r="C73" s="6" t="s">
        <v>71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f t="shared" si="18"/>
        <v>0</v>
      </c>
    </row>
    <row r="74" spans="2:10" ht="15.75" x14ac:dyDescent="0.25">
      <c r="B74" s="16" t="s">
        <v>75</v>
      </c>
      <c r="C74" s="6" t="s">
        <v>72</v>
      </c>
      <c r="D74" s="11">
        <v>10161.6</v>
      </c>
      <c r="E74" s="11">
        <v>10161.6</v>
      </c>
      <c r="F74" s="11">
        <v>10161.6</v>
      </c>
      <c r="G74" s="11">
        <v>10161.6</v>
      </c>
      <c r="H74" s="11">
        <v>0</v>
      </c>
      <c r="I74" s="11">
        <v>0</v>
      </c>
      <c r="J74" s="11">
        <f t="shared" si="18"/>
        <v>40646.400000000001</v>
      </c>
    </row>
    <row r="75" spans="2:10" ht="123" customHeight="1" x14ac:dyDescent="0.25">
      <c r="B75" s="16" t="s">
        <v>76</v>
      </c>
      <c r="C75" s="6" t="s">
        <v>73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f t="shared" si="18"/>
        <v>0</v>
      </c>
    </row>
    <row r="76" spans="2:10" ht="121.5" hidden="1" customHeight="1" x14ac:dyDescent="0.25"/>
    <row r="77" spans="2:10" ht="37.5" customHeight="1" x14ac:dyDescent="0.25">
      <c r="I77" s="90" t="s">
        <v>249</v>
      </c>
      <c r="J77" s="90"/>
    </row>
    <row r="78" spans="2:10" ht="15.75" customHeight="1" x14ac:dyDescent="0.25">
      <c r="I78" s="37"/>
      <c r="J78" s="37"/>
    </row>
    <row r="79" spans="2:10" ht="18.75" x14ac:dyDescent="0.25">
      <c r="B79" s="45" t="s">
        <v>216</v>
      </c>
      <c r="C79" s="45"/>
      <c r="D79" s="45"/>
      <c r="E79" s="45"/>
      <c r="F79" s="45"/>
      <c r="G79" s="45"/>
      <c r="H79" s="45"/>
      <c r="I79" s="45"/>
      <c r="J79" s="45"/>
    </row>
    <row r="80" spans="2:10" ht="18.75" x14ac:dyDescent="0.25">
      <c r="B80" s="2"/>
    </row>
    <row r="81" spans="2:10" ht="15.75" x14ac:dyDescent="0.25">
      <c r="B81" s="38" t="s">
        <v>74</v>
      </c>
      <c r="C81" s="47" t="s">
        <v>67</v>
      </c>
      <c r="D81" s="47" t="s">
        <v>68</v>
      </c>
      <c r="E81" s="47"/>
      <c r="F81" s="47"/>
      <c r="G81" s="47"/>
      <c r="H81" s="47"/>
      <c r="I81" s="47"/>
      <c r="J81" s="47"/>
    </row>
    <row r="82" spans="2:10" ht="15.75" x14ac:dyDescent="0.25">
      <c r="B82" s="39"/>
      <c r="C82" s="47"/>
      <c r="D82" s="5">
        <v>2025</v>
      </c>
      <c r="E82" s="5">
        <v>2026</v>
      </c>
      <c r="F82" s="5">
        <v>2027</v>
      </c>
      <c r="G82" s="5">
        <v>2028</v>
      </c>
      <c r="H82" s="5">
        <v>2029</v>
      </c>
      <c r="I82" s="5">
        <v>2030</v>
      </c>
      <c r="J82" s="5" t="s">
        <v>5</v>
      </c>
    </row>
    <row r="83" spans="2:10" x14ac:dyDescent="0.25">
      <c r="B83" s="10">
        <v>1</v>
      </c>
      <c r="C83" s="10">
        <v>2</v>
      </c>
      <c r="D83" s="10">
        <v>3</v>
      </c>
      <c r="E83" s="10">
        <v>4</v>
      </c>
      <c r="F83" s="10">
        <v>5</v>
      </c>
      <c r="G83" s="10">
        <v>6</v>
      </c>
      <c r="H83" s="10">
        <v>7</v>
      </c>
      <c r="I83" s="10">
        <v>8</v>
      </c>
      <c r="J83" s="10">
        <v>9</v>
      </c>
    </row>
    <row r="84" spans="2:10" ht="15.75" x14ac:dyDescent="0.25">
      <c r="B84" s="16">
        <v>1</v>
      </c>
      <c r="C84" s="17" t="s">
        <v>69</v>
      </c>
      <c r="D84" s="11">
        <f>SUM(D85:D88)</f>
        <v>34008.800000000003</v>
      </c>
      <c r="E84" s="11">
        <f t="shared" ref="E84:I84" si="19">SUM(E85:E88)</f>
        <v>33042.1</v>
      </c>
      <c r="F84" s="11">
        <f t="shared" si="19"/>
        <v>33539.4</v>
      </c>
      <c r="G84" s="11">
        <f t="shared" si="19"/>
        <v>0</v>
      </c>
      <c r="H84" s="11">
        <f t="shared" si="19"/>
        <v>0</v>
      </c>
      <c r="I84" s="11">
        <f t="shared" si="19"/>
        <v>0</v>
      </c>
      <c r="J84" s="11">
        <f>SUM(D84:I84)</f>
        <v>100590.29999999999</v>
      </c>
    </row>
    <row r="85" spans="2:10" ht="15.75" x14ac:dyDescent="0.25">
      <c r="B85" s="16" t="s">
        <v>22</v>
      </c>
      <c r="C85" s="6" t="s">
        <v>70</v>
      </c>
      <c r="D85" s="11">
        <v>680.2</v>
      </c>
      <c r="E85" s="11">
        <v>660.8</v>
      </c>
      <c r="F85" s="11">
        <v>670.8</v>
      </c>
      <c r="G85" s="11">
        <v>0</v>
      </c>
      <c r="H85" s="11">
        <v>0</v>
      </c>
      <c r="I85" s="11">
        <v>0</v>
      </c>
      <c r="J85" s="11">
        <f t="shared" ref="J85:J88" si="20">SUM(D85:I85)</f>
        <v>2011.8</v>
      </c>
    </row>
    <row r="86" spans="2:10" ht="15.75" x14ac:dyDescent="0.25">
      <c r="B86" s="16" t="s">
        <v>23</v>
      </c>
      <c r="C86" s="6" t="s">
        <v>71</v>
      </c>
      <c r="D86" s="11">
        <v>24996.5</v>
      </c>
      <c r="E86" s="11">
        <v>21047.8</v>
      </c>
      <c r="F86" s="11">
        <v>25308.799999999999</v>
      </c>
      <c r="G86" s="11">
        <v>0</v>
      </c>
      <c r="H86" s="11">
        <v>0</v>
      </c>
      <c r="I86" s="11">
        <v>0</v>
      </c>
      <c r="J86" s="11">
        <f t="shared" si="20"/>
        <v>71353.100000000006</v>
      </c>
    </row>
    <row r="87" spans="2:10" ht="15.75" x14ac:dyDescent="0.25">
      <c r="B87" s="16" t="s">
        <v>24</v>
      </c>
      <c r="C87" s="6" t="s">
        <v>72</v>
      </c>
      <c r="D87" s="11">
        <v>8332.1</v>
      </c>
      <c r="E87" s="11">
        <v>11333.5</v>
      </c>
      <c r="F87" s="11">
        <v>7559.8</v>
      </c>
      <c r="G87" s="11">
        <v>0</v>
      </c>
      <c r="H87" s="11">
        <v>0</v>
      </c>
      <c r="I87" s="11">
        <v>0</v>
      </c>
      <c r="J87" s="11">
        <f t="shared" si="20"/>
        <v>27225.399999999998</v>
      </c>
    </row>
    <row r="88" spans="2:10" ht="15.75" x14ac:dyDescent="0.25">
      <c r="B88" s="16" t="s">
        <v>25</v>
      </c>
      <c r="C88" s="6" t="s">
        <v>73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f t="shared" si="20"/>
        <v>0</v>
      </c>
    </row>
    <row r="89" spans="2:10" ht="36" customHeight="1" x14ac:dyDescent="0.25">
      <c r="B89" s="89" t="s">
        <v>240</v>
      </c>
      <c r="C89" s="89"/>
      <c r="D89" s="89"/>
      <c r="E89" s="89"/>
      <c r="F89" s="89"/>
      <c r="G89" s="89"/>
      <c r="H89" s="89"/>
      <c r="I89" s="89"/>
      <c r="J89" s="89"/>
    </row>
    <row r="90" spans="2:10" ht="102" customHeight="1" x14ac:dyDescent="0.25">
      <c r="B90" s="16" t="s">
        <v>22</v>
      </c>
      <c r="C90" s="6" t="s">
        <v>82</v>
      </c>
      <c r="D90" s="11">
        <f t="shared" ref="D90:I90" si="21">SUM(D91:D94)</f>
        <v>34008.9</v>
      </c>
      <c r="E90" s="11">
        <f t="shared" si="21"/>
        <v>33042.300000000003</v>
      </c>
      <c r="F90" s="11">
        <f t="shared" si="21"/>
        <v>33539.4</v>
      </c>
      <c r="G90" s="11">
        <f t="shared" si="21"/>
        <v>0</v>
      </c>
      <c r="H90" s="11">
        <f t="shared" si="21"/>
        <v>0</v>
      </c>
      <c r="I90" s="11">
        <f t="shared" si="21"/>
        <v>0</v>
      </c>
      <c r="J90" s="11">
        <f t="shared" ref="J90:J94" si="22">SUM(D90:I90)</f>
        <v>100590.6</v>
      </c>
    </row>
    <row r="91" spans="2:10" ht="15.75" x14ac:dyDescent="0.25">
      <c r="B91" s="16" t="s">
        <v>26</v>
      </c>
      <c r="C91" s="6" t="s">
        <v>70</v>
      </c>
      <c r="D91" s="11">
        <v>680.2</v>
      </c>
      <c r="E91" s="11">
        <v>660.9</v>
      </c>
      <c r="F91" s="11">
        <v>670.8</v>
      </c>
      <c r="G91" s="11">
        <v>0</v>
      </c>
      <c r="H91" s="11">
        <v>0</v>
      </c>
      <c r="I91" s="11">
        <v>0</v>
      </c>
      <c r="J91" s="11">
        <f t="shared" si="22"/>
        <v>2011.8999999999999</v>
      </c>
    </row>
    <row r="92" spans="2:10" ht="15.75" x14ac:dyDescent="0.25">
      <c r="B92" s="16" t="s">
        <v>27</v>
      </c>
      <c r="C92" s="6" t="s">
        <v>71</v>
      </c>
      <c r="D92" s="11">
        <v>24996.5</v>
      </c>
      <c r="E92" s="11">
        <v>21047.9</v>
      </c>
      <c r="F92" s="11">
        <v>25308.799999999999</v>
      </c>
      <c r="G92" s="11">
        <v>0</v>
      </c>
      <c r="H92" s="11">
        <v>0</v>
      </c>
      <c r="I92" s="11">
        <v>0</v>
      </c>
      <c r="J92" s="11">
        <f t="shared" si="22"/>
        <v>71353.2</v>
      </c>
    </row>
    <row r="93" spans="2:10" ht="15.75" x14ac:dyDescent="0.25">
      <c r="B93" s="16" t="s">
        <v>75</v>
      </c>
      <c r="C93" s="6" t="s">
        <v>72</v>
      </c>
      <c r="D93" s="11">
        <v>8332.2000000000007</v>
      </c>
      <c r="E93" s="11">
        <v>11333.5</v>
      </c>
      <c r="F93" s="11">
        <v>7559.8</v>
      </c>
      <c r="G93" s="11">
        <v>0</v>
      </c>
      <c r="H93" s="11">
        <v>0</v>
      </c>
      <c r="I93" s="11">
        <v>0</v>
      </c>
      <c r="J93" s="11">
        <f t="shared" si="22"/>
        <v>27225.5</v>
      </c>
    </row>
    <row r="94" spans="2:10" ht="15.75" x14ac:dyDescent="0.25">
      <c r="B94" s="16" t="s">
        <v>76</v>
      </c>
      <c r="C94" s="6" t="s">
        <v>73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f t="shared" si="22"/>
        <v>0</v>
      </c>
    </row>
    <row r="95" spans="2:10" ht="156.75" customHeight="1" x14ac:dyDescent="0.25"/>
    <row r="96" spans="2:10" ht="36.75" customHeight="1" x14ac:dyDescent="0.25">
      <c r="I96" s="90" t="s">
        <v>250</v>
      </c>
      <c r="J96" s="90"/>
    </row>
    <row r="97" spans="2:10" ht="9.75" customHeight="1" x14ac:dyDescent="0.25">
      <c r="I97" s="37"/>
      <c r="J97" s="37"/>
    </row>
    <row r="98" spans="2:10" ht="23.25" customHeight="1" x14ac:dyDescent="0.25">
      <c r="B98" s="45" t="s">
        <v>217</v>
      </c>
      <c r="C98" s="45"/>
      <c r="D98" s="45"/>
      <c r="E98" s="45"/>
      <c r="F98" s="45"/>
      <c r="G98" s="45"/>
      <c r="H98" s="45"/>
      <c r="I98" s="45"/>
      <c r="J98" s="45"/>
    </row>
    <row r="99" spans="2:10" ht="18.75" x14ac:dyDescent="0.25">
      <c r="B99" s="2"/>
    </row>
    <row r="100" spans="2:10" ht="15.75" x14ac:dyDescent="0.25">
      <c r="B100" s="38" t="s">
        <v>74</v>
      </c>
      <c r="C100" s="47" t="s">
        <v>67</v>
      </c>
      <c r="D100" s="47" t="s">
        <v>68</v>
      </c>
      <c r="E100" s="47"/>
      <c r="F100" s="47"/>
      <c r="G100" s="47"/>
      <c r="H100" s="47"/>
      <c r="I100" s="47"/>
      <c r="J100" s="47"/>
    </row>
    <row r="101" spans="2:10" ht="15.75" x14ac:dyDescent="0.25">
      <c r="B101" s="39"/>
      <c r="C101" s="47"/>
      <c r="D101" s="5">
        <v>2025</v>
      </c>
      <c r="E101" s="5">
        <v>2026</v>
      </c>
      <c r="F101" s="5">
        <v>2027</v>
      </c>
      <c r="G101" s="5">
        <v>2028</v>
      </c>
      <c r="H101" s="5">
        <v>2029</v>
      </c>
      <c r="I101" s="5">
        <v>2030</v>
      </c>
      <c r="J101" s="5" t="s">
        <v>5</v>
      </c>
    </row>
    <row r="102" spans="2:10" x14ac:dyDescent="0.25">
      <c r="B102" s="10">
        <v>1</v>
      </c>
      <c r="C102" s="10">
        <v>2</v>
      </c>
      <c r="D102" s="10">
        <v>3</v>
      </c>
      <c r="E102" s="10">
        <v>4</v>
      </c>
      <c r="F102" s="10">
        <v>5</v>
      </c>
      <c r="G102" s="10">
        <v>6</v>
      </c>
      <c r="H102" s="10">
        <v>7</v>
      </c>
      <c r="I102" s="10">
        <v>8</v>
      </c>
      <c r="J102" s="10">
        <v>9</v>
      </c>
    </row>
    <row r="103" spans="2:10" ht="15.75" x14ac:dyDescent="0.25">
      <c r="B103" s="16">
        <v>1</v>
      </c>
      <c r="C103" s="17" t="s">
        <v>69</v>
      </c>
      <c r="D103" s="11">
        <f>D104+D105+D106</f>
        <v>133219.29999999999</v>
      </c>
      <c r="E103" s="11">
        <f>E104+E105+E106</f>
        <v>138730.9</v>
      </c>
      <c r="F103" s="11">
        <f t="shared" ref="F103:I103" si="23">SUM(F104:F107)</f>
        <v>0</v>
      </c>
      <c r="G103" s="11">
        <f t="shared" si="23"/>
        <v>0</v>
      </c>
      <c r="H103" s="11">
        <f t="shared" si="23"/>
        <v>0</v>
      </c>
      <c r="I103" s="11">
        <f t="shared" si="23"/>
        <v>0</v>
      </c>
      <c r="J103" s="11">
        <f>SUM(D103:I103)</f>
        <v>271950.19999999995</v>
      </c>
    </row>
    <row r="104" spans="2:10" ht="15.75" x14ac:dyDescent="0.25">
      <c r="B104" s="16" t="s">
        <v>22</v>
      </c>
      <c r="C104" s="6" t="s">
        <v>70</v>
      </c>
      <c r="D104" s="11">
        <f t="shared" ref="D104:E106" si="24">D110+D115</f>
        <v>26.6</v>
      </c>
      <c r="E104" s="11">
        <f t="shared" si="24"/>
        <v>27.7</v>
      </c>
      <c r="F104" s="11">
        <f t="shared" ref="F104:I104" si="25">SUM(F105:F108)</f>
        <v>0</v>
      </c>
      <c r="G104" s="11">
        <f t="shared" si="25"/>
        <v>0</v>
      </c>
      <c r="H104" s="11">
        <f t="shared" si="25"/>
        <v>0</v>
      </c>
      <c r="I104" s="11">
        <f t="shared" si="25"/>
        <v>0</v>
      </c>
      <c r="J104" s="11">
        <f t="shared" ref="J104:J107" si="26">SUM(D104:I104)</f>
        <v>54.3</v>
      </c>
    </row>
    <row r="105" spans="2:10" ht="15.75" x14ac:dyDescent="0.25">
      <c r="B105" s="16" t="s">
        <v>23</v>
      </c>
      <c r="C105" s="6" t="s">
        <v>71</v>
      </c>
      <c r="D105" s="11">
        <f t="shared" si="24"/>
        <v>99894.399999999994</v>
      </c>
      <c r="E105" s="11">
        <f t="shared" si="24"/>
        <v>90157</v>
      </c>
      <c r="F105" s="11">
        <f t="shared" ref="F105:I105" si="27">SUM(F106:F109)</f>
        <v>0</v>
      </c>
      <c r="G105" s="11">
        <f t="shared" si="27"/>
        <v>0</v>
      </c>
      <c r="H105" s="11">
        <f t="shared" si="27"/>
        <v>0</v>
      </c>
      <c r="I105" s="11">
        <f t="shared" si="27"/>
        <v>0</v>
      </c>
      <c r="J105" s="11">
        <f t="shared" si="26"/>
        <v>190051.4</v>
      </c>
    </row>
    <row r="106" spans="2:10" ht="15.75" x14ac:dyDescent="0.25">
      <c r="B106" s="16" t="s">
        <v>24</v>
      </c>
      <c r="C106" s="6" t="s">
        <v>72</v>
      </c>
      <c r="D106" s="11">
        <f t="shared" si="24"/>
        <v>33298.299999999996</v>
      </c>
      <c r="E106" s="11">
        <v>48546.2</v>
      </c>
      <c r="F106" s="11">
        <f t="shared" ref="F106:I106" si="28">SUM(F107:F110)</f>
        <v>0</v>
      </c>
      <c r="G106" s="11">
        <f t="shared" si="28"/>
        <v>0</v>
      </c>
      <c r="H106" s="11">
        <f t="shared" si="28"/>
        <v>0</v>
      </c>
      <c r="I106" s="11">
        <f t="shared" si="28"/>
        <v>0</v>
      </c>
      <c r="J106" s="11">
        <f t="shared" si="26"/>
        <v>81844.5</v>
      </c>
    </row>
    <row r="107" spans="2:10" ht="15.75" x14ac:dyDescent="0.25">
      <c r="B107" s="16" t="s">
        <v>25</v>
      </c>
      <c r="C107" s="6" t="s">
        <v>73</v>
      </c>
      <c r="D107" s="11">
        <v>0</v>
      </c>
      <c r="E107" s="11">
        <v>0</v>
      </c>
      <c r="F107" s="11">
        <f t="shared" ref="F107:I107" si="29">SUM(F108:F111)</f>
        <v>0</v>
      </c>
      <c r="G107" s="11">
        <f t="shared" si="29"/>
        <v>0</v>
      </c>
      <c r="H107" s="11">
        <f t="shared" si="29"/>
        <v>0</v>
      </c>
      <c r="I107" s="11">
        <f t="shared" si="29"/>
        <v>0</v>
      </c>
      <c r="J107" s="11">
        <f t="shared" si="26"/>
        <v>0</v>
      </c>
    </row>
    <row r="108" spans="2:10" ht="31.5" customHeight="1" x14ac:dyDescent="0.25">
      <c r="B108" s="89" t="s">
        <v>241</v>
      </c>
      <c r="C108" s="89"/>
      <c r="D108" s="89"/>
      <c r="E108" s="89"/>
      <c r="F108" s="89"/>
      <c r="G108" s="89"/>
      <c r="H108" s="89"/>
      <c r="I108" s="89"/>
      <c r="J108" s="89"/>
    </row>
    <row r="109" spans="2:10" ht="96" customHeight="1" x14ac:dyDescent="0.25">
      <c r="B109" s="16" t="s">
        <v>22</v>
      </c>
      <c r="C109" s="6" t="s">
        <v>218</v>
      </c>
      <c r="D109" s="11">
        <f>D110+D111+D112</f>
        <v>110548.1</v>
      </c>
      <c r="E109" s="11">
        <f>E110+E111+E112</f>
        <v>112571.8</v>
      </c>
      <c r="F109" s="11">
        <f t="shared" ref="F109:I109" si="30">SUM(F110:F113)</f>
        <v>0</v>
      </c>
      <c r="G109" s="11">
        <f t="shared" si="30"/>
        <v>0</v>
      </c>
      <c r="H109" s="11">
        <f t="shared" si="30"/>
        <v>0</v>
      </c>
      <c r="I109" s="11">
        <f t="shared" si="30"/>
        <v>0</v>
      </c>
      <c r="J109" s="11">
        <f t="shared" ref="J109:J113" si="31">SUM(D109:I109)</f>
        <v>223119.90000000002</v>
      </c>
    </row>
    <row r="110" spans="2:10" ht="15.75" x14ac:dyDescent="0.25">
      <c r="B110" s="16" t="s">
        <v>26</v>
      </c>
      <c r="C110" s="6" t="s">
        <v>70</v>
      </c>
      <c r="D110" s="11">
        <v>22.1</v>
      </c>
      <c r="E110" s="11">
        <v>22.5</v>
      </c>
      <c r="F110" s="11">
        <f t="shared" ref="F110:I110" si="32">SUM(F111:F114)</f>
        <v>0</v>
      </c>
      <c r="G110" s="11">
        <f t="shared" si="32"/>
        <v>0</v>
      </c>
      <c r="H110" s="11">
        <f t="shared" si="32"/>
        <v>0</v>
      </c>
      <c r="I110" s="11">
        <f t="shared" si="32"/>
        <v>0</v>
      </c>
      <c r="J110" s="11">
        <f t="shared" si="31"/>
        <v>44.6</v>
      </c>
    </row>
    <row r="111" spans="2:10" ht="15.75" x14ac:dyDescent="0.25">
      <c r="B111" s="16" t="s">
        <v>27</v>
      </c>
      <c r="C111" s="6" t="s">
        <v>71</v>
      </c>
      <c r="D111" s="11">
        <v>82894.399999999994</v>
      </c>
      <c r="E111" s="11">
        <v>73157</v>
      </c>
      <c r="F111" s="11">
        <f t="shared" ref="F111:I111" si="33">SUM(F112:F115)</f>
        <v>0</v>
      </c>
      <c r="G111" s="11">
        <f t="shared" si="33"/>
        <v>0</v>
      </c>
      <c r="H111" s="11">
        <f t="shared" si="33"/>
        <v>0</v>
      </c>
      <c r="I111" s="11">
        <f t="shared" si="33"/>
        <v>0</v>
      </c>
      <c r="J111" s="11">
        <f t="shared" si="31"/>
        <v>156051.4</v>
      </c>
    </row>
    <row r="112" spans="2:10" ht="15.75" x14ac:dyDescent="0.25">
      <c r="B112" s="16" t="s">
        <v>75</v>
      </c>
      <c r="C112" s="6" t="s">
        <v>72</v>
      </c>
      <c r="D112" s="11">
        <v>27631.599999999999</v>
      </c>
      <c r="E112" s="11">
        <v>39392.300000000003</v>
      </c>
      <c r="F112" s="11">
        <f t="shared" ref="F112:I112" si="34">SUM(F113:F116)</f>
        <v>0</v>
      </c>
      <c r="G112" s="11">
        <f t="shared" si="34"/>
        <v>0</v>
      </c>
      <c r="H112" s="11">
        <f t="shared" si="34"/>
        <v>0</v>
      </c>
      <c r="I112" s="11">
        <f t="shared" si="34"/>
        <v>0</v>
      </c>
      <c r="J112" s="11">
        <f t="shared" si="31"/>
        <v>67023.899999999994</v>
      </c>
    </row>
    <row r="113" spans="2:10" ht="15.75" x14ac:dyDescent="0.25">
      <c r="B113" s="16" t="s">
        <v>76</v>
      </c>
      <c r="C113" s="6" t="s">
        <v>73</v>
      </c>
      <c r="D113" s="11">
        <v>0</v>
      </c>
      <c r="E113" s="11">
        <v>0</v>
      </c>
      <c r="F113" s="11">
        <f t="shared" ref="F113:I113" si="35">SUM(F114:F117)</f>
        <v>0</v>
      </c>
      <c r="G113" s="11">
        <f t="shared" si="35"/>
        <v>0</v>
      </c>
      <c r="H113" s="11">
        <f t="shared" si="35"/>
        <v>0</v>
      </c>
      <c r="I113" s="11">
        <f t="shared" si="35"/>
        <v>0</v>
      </c>
      <c r="J113" s="11">
        <f t="shared" si="31"/>
        <v>0</v>
      </c>
    </row>
    <row r="114" spans="2:10" ht="94.5" x14ac:dyDescent="0.25">
      <c r="B114" s="16" t="s">
        <v>85</v>
      </c>
      <c r="C114" s="6" t="s">
        <v>219</v>
      </c>
      <c r="D114" s="11">
        <f>D115+D116+D117</f>
        <v>22671.200000000001</v>
      </c>
      <c r="E114" s="11">
        <f>E115+E116+E117</f>
        <v>26159.1</v>
      </c>
      <c r="F114" s="11">
        <f t="shared" ref="F114:I114" si="36">SUM(F115:F118)</f>
        <v>0</v>
      </c>
      <c r="G114" s="11">
        <f t="shared" si="36"/>
        <v>0</v>
      </c>
      <c r="H114" s="11">
        <f t="shared" si="36"/>
        <v>0</v>
      </c>
      <c r="I114" s="11">
        <f t="shared" si="36"/>
        <v>0</v>
      </c>
      <c r="J114" s="11">
        <f t="shared" ref="J114:J118" si="37">SUM(D114:I114)</f>
        <v>48830.3</v>
      </c>
    </row>
    <row r="115" spans="2:10" ht="15.75" x14ac:dyDescent="0.25">
      <c r="B115" s="16" t="s">
        <v>173</v>
      </c>
      <c r="C115" s="6" t="s">
        <v>70</v>
      </c>
      <c r="D115" s="11">
        <v>4.5</v>
      </c>
      <c r="E115" s="11">
        <v>5.2</v>
      </c>
      <c r="F115" s="11">
        <f t="shared" ref="F115:I115" si="38">SUM(F116:F119)</f>
        <v>0</v>
      </c>
      <c r="G115" s="11">
        <f t="shared" si="38"/>
        <v>0</v>
      </c>
      <c r="H115" s="11">
        <f t="shared" si="38"/>
        <v>0</v>
      </c>
      <c r="I115" s="11">
        <f t="shared" si="38"/>
        <v>0</v>
      </c>
      <c r="J115" s="11">
        <f t="shared" si="37"/>
        <v>9.6999999999999993</v>
      </c>
    </row>
    <row r="116" spans="2:10" ht="15.75" x14ac:dyDescent="0.25">
      <c r="B116" s="16" t="s">
        <v>174</v>
      </c>
      <c r="C116" s="6" t="s">
        <v>71</v>
      </c>
      <c r="D116" s="11">
        <v>17000</v>
      </c>
      <c r="E116" s="11">
        <v>17000</v>
      </c>
      <c r="F116" s="11">
        <f t="shared" ref="F116:I116" si="39">SUM(F117:F122)</f>
        <v>0</v>
      </c>
      <c r="G116" s="11">
        <f t="shared" si="39"/>
        <v>0</v>
      </c>
      <c r="H116" s="11">
        <f t="shared" si="39"/>
        <v>0</v>
      </c>
      <c r="I116" s="11">
        <f t="shared" si="39"/>
        <v>0</v>
      </c>
      <c r="J116" s="11">
        <f t="shared" si="37"/>
        <v>34000</v>
      </c>
    </row>
    <row r="117" spans="2:10" ht="15.75" x14ac:dyDescent="0.25">
      <c r="B117" s="16" t="s">
        <v>175</v>
      </c>
      <c r="C117" s="6" t="s">
        <v>72</v>
      </c>
      <c r="D117" s="11">
        <v>5666.7</v>
      </c>
      <c r="E117" s="11">
        <v>9153.9</v>
      </c>
      <c r="F117" s="11">
        <f t="shared" ref="F117:I117" si="40">SUM(F118:F123)</f>
        <v>0</v>
      </c>
      <c r="G117" s="11">
        <f t="shared" si="40"/>
        <v>0</v>
      </c>
      <c r="H117" s="11">
        <f t="shared" si="40"/>
        <v>0</v>
      </c>
      <c r="I117" s="11">
        <f t="shared" si="40"/>
        <v>0</v>
      </c>
      <c r="J117" s="11">
        <f t="shared" si="37"/>
        <v>14820.599999999999</v>
      </c>
    </row>
    <row r="118" spans="2:10" ht="15.75" x14ac:dyDescent="0.25">
      <c r="B118" s="16" t="s">
        <v>176</v>
      </c>
      <c r="C118" s="6" t="s">
        <v>73</v>
      </c>
      <c r="D118" s="11">
        <v>0</v>
      </c>
      <c r="E118" s="11">
        <v>0</v>
      </c>
      <c r="F118" s="11">
        <f t="shared" ref="F118:I118" si="41">SUM(F119:F124)</f>
        <v>0</v>
      </c>
      <c r="G118" s="11">
        <f t="shared" si="41"/>
        <v>0</v>
      </c>
      <c r="H118" s="11">
        <f t="shared" si="41"/>
        <v>0</v>
      </c>
      <c r="I118" s="11">
        <f t="shared" si="41"/>
        <v>0</v>
      </c>
      <c r="J118" s="11">
        <f t="shared" si="37"/>
        <v>0</v>
      </c>
    </row>
    <row r="120" spans="2:10" ht="34.5" customHeight="1" x14ac:dyDescent="0.25">
      <c r="I120" s="90" t="s">
        <v>251</v>
      </c>
      <c r="J120" s="90"/>
    </row>
    <row r="121" spans="2:10" ht="12.75" customHeight="1" x14ac:dyDescent="0.25">
      <c r="I121" s="37"/>
      <c r="J121" s="37"/>
    </row>
    <row r="122" spans="2:10" ht="18.75" x14ac:dyDescent="0.25">
      <c r="B122" s="45" t="s">
        <v>220</v>
      </c>
      <c r="C122" s="45"/>
      <c r="D122" s="45"/>
      <c r="E122" s="45"/>
      <c r="F122" s="45"/>
      <c r="G122" s="45"/>
      <c r="H122" s="45"/>
      <c r="I122" s="45"/>
      <c r="J122" s="45"/>
    </row>
    <row r="123" spans="2:10" ht="18.75" x14ac:dyDescent="0.25">
      <c r="B123" s="2"/>
    </row>
    <row r="124" spans="2:10" ht="15.75" x14ac:dyDescent="0.25">
      <c r="B124" s="38" t="s">
        <v>74</v>
      </c>
      <c r="C124" s="47" t="s">
        <v>67</v>
      </c>
      <c r="D124" s="47" t="s">
        <v>68</v>
      </c>
      <c r="E124" s="47"/>
      <c r="F124" s="47"/>
      <c r="G124" s="47"/>
      <c r="H124" s="47"/>
      <c r="I124" s="47"/>
      <c r="J124" s="47"/>
    </row>
    <row r="125" spans="2:10" ht="15.75" x14ac:dyDescent="0.25">
      <c r="B125" s="39"/>
      <c r="C125" s="47"/>
      <c r="D125" s="5">
        <v>2025</v>
      </c>
      <c r="E125" s="5">
        <v>2026</v>
      </c>
      <c r="F125" s="5">
        <v>2027</v>
      </c>
      <c r="G125" s="5">
        <v>2028</v>
      </c>
      <c r="H125" s="5">
        <v>2029</v>
      </c>
      <c r="I125" s="5">
        <v>2030</v>
      </c>
      <c r="J125" s="5" t="s">
        <v>5</v>
      </c>
    </row>
    <row r="126" spans="2:10" x14ac:dyDescent="0.25">
      <c r="B126" s="10">
        <v>1</v>
      </c>
      <c r="C126" s="10">
        <v>2</v>
      </c>
      <c r="D126" s="10">
        <v>3</v>
      </c>
      <c r="E126" s="10">
        <v>4</v>
      </c>
      <c r="F126" s="10">
        <v>5</v>
      </c>
      <c r="G126" s="10">
        <v>6</v>
      </c>
      <c r="H126" s="10">
        <v>7</v>
      </c>
      <c r="I126" s="10">
        <v>8</v>
      </c>
      <c r="J126" s="10">
        <v>9</v>
      </c>
    </row>
    <row r="127" spans="2:10" ht="15.75" x14ac:dyDescent="0.25">
      <c r="B127" s="16">
        <v>1</v>
      </c>
      <c r="C127" s="17" t="s">
        <v>69</v>
      </c>
      <c r="D127" s="11">
        <f>D128+D129</f>
        <v>3131.2999999999997</v>
      </c>
      <c r="E127" s="11">
        <f>E128+E129</f>
        <v>3773.8</v>
      </c>
      <c r="F127" s="11">
        <f t="shared" ref="F127:I127" si="42">SUM(F128:F131)</f>
        <v>0</v>
      </c>
      <c r="G127" s="11">
        <f t="shared" si="42"/>
        <v>0</v>
      </c>
      <c r="H127" s="11">
        <f t="shared" si="42"/>
        <v>0</v>
      </c>
      <c r="I127" s="11">
        <f t="shared" si="42"/>
        <v>0</v>
      </c>
      <c r="J127" s="11">
        <f>SUM(D127:I127)</f>
        <v>6905.1</v>
      </c>
    </row>
    <row r="128" spans="2:10" ht="15.75" x14ac:dyDescent="0.25">
      <c r="B128" s="16" t="s">
        <v>22</v>
      </c>
      <c r="C128" s="6" t="s">
        <v>70</v>
      </c>
      <c r="D128" s="11">
        <v>3006.1</v>
      </c>
      <c r="E128" s="11">
        <v>2453</v>
      </c>
      <c r="F128" s="11">
        <f t="shared" ref="F128:I128" si="43">SUM(F129:F132)</f>
        <v>0</v>
      </c>
      <c r="G128" s="11">
        <f t="shared" si="43"/>
        <v>0</v>
      </c>
      <c r="H128" s="11">
        <f t="shared" si="43"/>
        <v>0</v>
      </c>
      <c r="I128" s="11">
        <f t="shared" si="43"/>
        <v>0</v>
      </c>
      <c r="J128" s="11">
        <f t="shared" ref="J128:J131" si="44">SUM(D128:I128)</f>
        <v>5459.1</v>
      </c>
    </row>
    <row r="129" spans="2:10" ht="15.75" x14ac:dyDescent="0.25">
      <c r="B129" s="16" t="s">
        <v>23</v>
      </c>
      <c r="C129" s="6" t="s">
        <v>71</v>
      </c>
      <c r="D129" s="11">
        <v>125.2</v>
      </c>
      <c r="E129" s="11">
        <v>1320.8</v>
      </c>
      <c r="F129" s="11">
        <f t="shared" ref="F129:I129" si="45">SUM(F130:F133)</f>
        <v>0</v>
      </c>
      <c r="G129" s="11">
        <f t="shared" si="45"/>
        <v>0</v>
      </c>
      <c r="H129" s="11">
        <f t="shared" si="45"/>
        <v>0</v>
      </c>
      <c r="I129" s="11">
        <f t="shared" si="45"/>
        <v>0</v>
      </c>
      <c r="J129" s="11">
        <f t="shared" si="44"/>
        <v>1446</v>
      </c>
    </row>
    <row r="130" spans="2:10" ht="15.75" x14ac:dyDescent="0.25">
      <c r="B130" s="16" t="s">
        <v>24</v>
      </c>
      <c r="C130" s="6" t="s">
        <v>72</v>
      </c>
      <c r="D130" s="11">
        <v>0</v>
      </c>
      <c r="E130" s="11">
        <v>0</v>
      </c>
      <c r="F130" s="11">
        <f t="shared" ref="F130:I130" si="46">SUM(F131:F134)</f>
        <v>0</v>
      </c>
      <c r="G130" s="11">
        <f t="shared" si="46"/>
        <v>0</v>
      </c>
      <c r="H130" s="11">
        <f t="shared" si="46"/>
        <v>0</v>
      </c>
      <c r="I130" s="11">
        <f t="shared" si="46"/>
        <v>0</v>
      </c>
      <c r="J130" s="11">
        <f t="shared" si="44"/>
        <v>0</v>
      </c>
    </row>
    <row r="131" spans="2:10" ht="15.75" x14ac:dyDescent="0.25">
      <c r="B131" s="16" t="s">
        <v>25</v>
      </c>
      <c r="C131" s="6" t="s">
        <v>73</v>
      </c>
      <c r="D131" s="11">
        <v>0</v>
      </c>
      <c r="E131" s="11">
        <v>0</v>
      </c>
      <c r="F131" s="11">
        <f t="shared" ref="F131:I131" si="47">SUM(F132:F135)</f>
        <v>0</v>
      </c>
      <c r="G131" s="11">
        <f t="shared" si="47"/>
        <v>0</v>
      </c>
      <c r="H131" s="11">
        <f t="shared" si="47"/>
        <v>0</v>
      </c>
      <c r="I131" s="11">
        <f t="shared" si="47"/>
        <v>0</v>
      </c>
      <c r="J131" s="11">
        <f t="shared" si="44"/>
        <v>0</v>
      </c>
    </row>
    <row r="132" spans="2:10" ht="44.25" customHeight="1" x14ac:dyDescent="0.25">
      <c r="B132" s="89" t="s">
        <v>242</v>
      </c>
      <c r="C132" s="89"/>
      <c r="D132" s="89"/>
      <c r="E132" s="89"/>
      <c r="F132" s="89"/>
      <c r="G132" s="89"/>
      <c r="H132" s="89"/>
      <c r="I132" s="89"/>
      <c r="J132" s="89"/>
    </row>
    <row r="133" spans="2:10" ht="94.5" x14ac:dyDescent="0.25">
      <c r="B133" s="16" t="s">
        <v>22</v>
      </c>
      <c r="C133" s="6" t="s">
        <v>221</v>
      </c>
      <c r="D133" s="11">
        <f>D134+D135+D136+D137</f>
        <v>3131.2999999999997</v>
      </c>
      <c r="E133" s="11">
        <f>E134+E135+E136+E137</f>
        <v>3773.8</v>
      </c>
      <c r="F133" s="11">
        <f t="shared" ref="F133:I133" si="48">SUM(F134:F137)</f>
        <v>0</v>
      </c>
      <c r="G133" s="11">
        <f t="shared" si="48"/>
        <v>0</v>
      </c>
      <c r="H133" s="11">
        <f t="shared" si="48"/>
        <v>0</v>
      </c>
      <c r="I133" s="11">
        <f t="shared" si="48"/>
        <v>0</v>
      </c>
      <c r="J133" s="11">
        <f t="shared" ref="J133:J137" si="49">SUM(D133:I133)</f>
        <v>6905.1</v>
      </c>
    </row>
    <row r="134" spans="2:10" ht="15.75" x14ac:dyDescent="0.25">
      <c r="B134" s="16" t="s">
        <v>26</v>
      </c>
      <c r="C134" s="6" t="s">
        <v>70</v>
      </c>
      <c r="D134" s="11">
        <v>3006.1</v>
      </c>
      <c r="E134" s="11">
        <v>2453</v>
      </c>
      <c r="F134" s="11">
        <v>0</v>
      </c>
      <c r="G134" s="11">
        <v>0</v>
      </c>
      <c r="H134" s="11">
        <v>0</v>
      </c>
      <c r="I134" s="11">
        <v>0</v>
      </c>
      <c r="J134" s="11">
        <f t="shared" si="49"/>
        <v>5459.1</v>
      </c>
    </row>
    <row r="135" spans="2:10" ht="15.75" x14ac:dyDescent="0.25">
      <c r="B135" s="16" t="s">
        <v>27</v>
      </c>
      <c r="C135" s="6" t="s">
        <v>71</v>
      </c>
      <c r="D135" s="11">
        <v>125.2</v>
      </c>
      <c r="E135" s="11">
        <v>1320.8</v>
      </c>
      <c r="F135" s="11">
        <v>0</v>
      </c>
      <c r="G135" s="11">
        <v>0</v>
      </c>
      <c r="H135" s="11">
        <v>0</v>
      </c>
      <c r="I135" s="11">
        <v>0</v>
      </c>
      <c r="J135" s="11">
        <f t="shared" si="49"/>
        <v>1446</v>
      </c>
    </row>
    <row r="136" spans="2:10" ht="15.75" x14ac:dyDescent="0.25">
      <c r="B136" s="16" t="s">
        <v>75</v>
      </c>
      <c r="C136" s="6" t="s">
        <v>72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f t="shared" si="49"/>
        <v>0</v>
      </c>
    </row>
    <row r="137" spans="2:10" ht="15.75" x14ac:dyDescent="0.25">
      <c r="B137" s="16" t="s">
        <v>76</v>
      </c>
      <c r="C137" s="6" t="s">
        <v>73</v>
      </c>
      <c r="D137" s="11"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f t="shared" si="49"/>
        <v>0</v>
      </c>
    </row>
    <row r="138" spans="2:10" ht="173.25" customHeight="1" x14ac:dyDescent="0.25">
      <c r="B138" s="7"/>
    </row>
    <row r="139" spans="2:10" ht="38.25" customHeight="1" x14ac:dyDescent="0.25">
      <c r="B139" s="7"/>
      <c r="I139" s="90" t="s">
        <v>252</v>
      </c>
      <c r="J139" s="90"/>
    </row>
    <row r="140" spans="2:10" ht="10.5" customHeight="1" x14ac:dyDescent="0.25">
      <c r="B140" s="7"/>
      <c r="I140" s="37"/>
      <c r="J140" s="37"/>
    </row>
    <row r="141" spans="2:10" ht="18.75" x14ac:dyDescent="0.25">
      <c r="B141" s="45" t="s">
        <v>222</v>
      </c>
      <c r="C141" s="45"/>
      <c r="D141" s="45"/>
      <c r="E141" s="45"/>
      <c r="F141" s="45"/>
      <c r="G141" s="45"/>
      <c r="H141" s="45"/>
      <c r="I141" s="45"/>
      <c r="J141" s="45"/>
    </row>
    <row r="142" spans="2:10" ht="18.75" x14ac:dyDescent="0.25">
      <c r="B142" s="2"/>
    </row>
    <row r="143" spans="2:10" ht="15.75" x14ac:dyDescent="0.25">
      <c r="B143" s="38" t="s">
        <v>74</v>
      </c>
      <c r="C143" s="47" t="s">
        <v>67</v>
      </c>
      <c r="D143" s="47" t="s">
        <v>68</v>
      </c>
      <c r="E143" s="47"/>
      <c r="F143" s="47"/>
      <c r="G143" s="47"/>
      <c r="H143" s="47"/>
      <c r="I143" s="47"/>
      <c r="J143" s="47"/>
    </row>
    <row r="144" spans="2:10" ht="15.75" x14ac:dyDescent="0.25">
      <c r="B144" s="39"/>
      <c r="C144" s="47"/>
      <c r="D144" s="5">
        <v>2025</v>
      </c>
      <c r="E144" s="5">
        <v>2026</v>
      </c>
      <c r="F144" s="5">
        <v>2027</v>
      </c>
      <c r="G144" s="5">
        <v>2028</v>
      </c>
      <c r="H144" s="5">
        <v>2029</v>
      </c>
      <c r="I144" s="5">
        <v>2030</v>
      </c>
      <c r="J144" s="5" t="s">
        <v>5</v>
      </c>
    </row>
    <row r="145" spans="2:10" x14ac:dyDescent="0.25">
      <c r="B145" s="10">
        <v>1</v>
      </c>
      <c r="C145" s="10">
        <v>2</v>
      </c>
      <c r="D145" s="10">
        <v>3</v>
      </c>
      <c r="E145" s="10">
        <v>4</v>
      </c>
      <c r="F145" s="10">
        <v>5</v>
      </c>
      <c r="G145" s="10">
        <v>6</v>
      </c>
      <c r="H145" s="10">
        <v>7</v>
      </c>
      <c r="I145" s="10">
        <v>8</v>
      </c>
      <c r="J145" s="10">
        <v>9</v>
      </c>
    </row>
    <row r="146" spans="2:10" ht="15.75" x14ac:dyDescent="0.25">
      <c r="B146" s="16">
        <v>1</v>
      </c>
      <c r="C146" s="17" t="s">
        <v>69</v>
      </c>
      <c r="D146" s="11">
        <f>SUM(D147:D150)</f>
        <v>1218.4000000000001</v>
      </c>
      <c r="E146" s="11">
        <f t="shared" ref="E146:I146" si="50">SUM(E147:E150)</f>
        <v>1218.4000000000001</v>
      </c>
      <c r="F146" s="11">
        <f t="shared" si="50"/>
        <v>1218.4000000000001</v>
      </c>
      <c r="G146" s="11">
        <f t="shared" si="50"/>
        <v>1218.4000000000001</v>
      </c>
      <c r="H146" s="11">
        <f t="shared" si="50"/>
        <v>1218.4000000000001</v>
      </c>
      <c r="I146" s="11">
        <f t="shared" si="50"/>
        <v>1218.4000000000001</v>
      </c>
      <c r="J146" s="11">
        <f>SUM(D146:I146)</f>
        <v>7310.4</v>
      </c>
    </row>
    <row r="147" spans="2:10" ht="15.75" x14ac:dyDescent="0.25">
      <c r="B147" s="16" t="s">
        <v>22</v>
      </c>
      <c r="C147" s="6" t="s">
        <v>70</v>
      </c>
      <c r="D147" s="11">
        <v>1218.4000000000001</v>
      </c>
      <c r="E147" s="11">
        <v>1218.4000000000001</v>
      </c>
      <c r="F147" s="11">
        <v>1218.4000000000001</v>
      </c>
      <c r="G147" s="11">
        <v>1218.4000000000001</v>
      </c>
      <c r="H147" s="11">
        <v>1218.4000000000001</v>
      </c>
      <c r="I147" s="11">
        <v>1218.4000000000001</v>
      </c>
      <c r="J147" s="11">
        <f t="shared" ref="J147:J150" si="51">SUM(D147:I147)</f>
        <v>7310.4</v>
      </c>
    </row>
    <row r="148" spans="2:10" ht="15.75" x14ac:dyDescent="0.25">
      <c r="B148" s="16" t="s">
        <v>23</v>
      </c>
      <c r="C148" s="6" t="s">
        <v>71</v>
      </c>
      <c r="D148" s="11"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f t="shared" si="51"/>
        <v>0</v>
      </c>
    </row>
    <row r="149" spans="2:10" ht="15.75" x14ac:dyDescent="0.25">
      <c r="B149" s="16" t="s">
        <v>24</v>
      </c>
      <c r="C149" s="6" t="s">
        <v>72</v>
      </c>
      <c r="D149" s="11">
        <v>0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f t="shared" si="51"/>
        <v>0</v>
      </c>
    </row>
    <row r="150" spans="2:10" ht="15.75" x14ac:dyDescent="0.25">
      <c r="B150" s="16" t="s">
        <v>25</v>
      </c>
      <c r="C150" s="6" t="s">
        <v>73</v>
      </c>
      <c r="D150" s="11"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f t="shared" si="51"/>
        <v>0</v>
      </c>
    </row>
    <row r="151" spans="2:10" ht="15.75" x14ac:dyDescent="0.25">
      <c r="B151" s="89" t="s">
        <v>243</v>
      </c>
      <c r="C151" s="89"/>
      <c r="D151" s="89"/>
      <c r="E151" s="89"/>
      <c r="F151" s="89"/>
      <c r="G151" s="89"/>
      <c r="H151" s="89"/>
      <c r="I151" s="89"/>
      <c r="J151" s="89"/>
    </row>
    <row r="152" spans="2:10" ht="47.25" x14ac:dyDescent="0.25">
      <c r="B152" s="16" t="s">
        <v>22</v>
      </c>
      <c r="C152" s="6" t="s">
        <v>223</v>
      </c>
      <c r="D152" s="11">
        <f t="shared" ref="D152:I152" si="52">SUM(D153:D156)</f>
        <v>1218.4000000000001</v>
      </c>
      <c r="E152" s="11">
        <f t="shared" si="52"/>
        <v>1218.4000000000001</v>
      </c>
      <c r="F152" s="11">
        <f t="shared" si="52"/>
        <v>1218.4000000000001</v>
      </c>
      <c r="G152" s="11">
        <f t="shared" si="52"/>
        <v>1218.4000000000001</v>
      </c>
      <c r="H152" s="11">
        <f t="shared" si="52"/>
        <v>1218.4000000000001</v>
      </c>
      <c r="I152" s="11">
        <f t="shared" si="52"/>
        <v>1218.4000000000001</v>
      </c>
      <c r="J152" s="11">
        <f t="shared" ref="J152:J156" si="53">SUM(D152:I152)</f>
        <v>7310.4</v>
      </c>
    </row>
    <row r="153" spans="2:10" ht="15.75" x14ac:dyDescent="0.25">
      <c r="B153" s="16" t="s">
        <v>26</v>
      </c>
      <c r="C153" s="6" t="s">
        <v>70</v>
      </c>
      <c r="D153" s="11">
        <v>1218.4000000000001</v>
      </c>
      <c r="E153" s="11">
        <v>1218.4000000000001</v>
      </c>
      <c r="F153" s="11">
        <v>1218.4000000000001</v>
      </c>
      <c r="G153" s="11">
        <v>1218.4000000000001</v>
      </c>
      <c r="H153" s="11">
        <v>1218.4000000000001</v>
      </c>
      <c r="I153" s="11">
        <v>1218.4000000000001</v>
      </c>
      <c r="J153" s="11">
        <f t="shared" si="53"/>
        <v>7310.4</v>
      </c>
    </row>
    <row r="154" spans="2:10" ht="15.75" x14ac:dyDescent="0.25">
      <c r="B154" s="16" t="s">
        <v>27</v>
      </c>
      <c r="C154" s="6" t="s">
        <v>71</v>
      </c>
      <c r="D154" s="11">
        <v>0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f t="shared" si="53"/>
        <v>0</v>
      </c>
    </row>
    <row r="155" spans="2:10" ht="15.75" x14ac:dyDescent="0.25">
      <c r="B155" s="16" t="s">
        <v>75</v>
      </c>
      <c r="C155" s="6" t="s">
        <v>72</v>
      </c>
      <c r="D155" s="11">
        <v>0</v>
      </c>
      <c r="E155" s="11">
        <v>0</v>
      </c>
      <c r="F155" s="11">
        <v>0</v>
      </c>
      <c r="G155" s="11">
        <v>0</v>
      </c>
      <c r="H155" s="11">
        <v>0</v>
      </c>
      <c r="I155" s="11">
        <v>0</v>
      </c>
      <c r="J155" s="11">
        <f t="shared" si="53"/>
        <v>0</v>
      </c>
    </row>
    <row r="156" spans="2:10" ht="15.75" x14ac:dyDescent="0.25">
      <c r="B156" s="16" t="s">
        <v>76</v>
      </c>
      <c r="C156" s="6" t="s">
        <v>73</v>
      </c>
      <c r="D156" s="11"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f t="shared" si="53"/>
        <v>0</v>
      </c>
    </row>
    <row r="157" spans="2:10" ht="235.5" customHeight="1" x14ac:dyDescent="0.25">
      <c r="B157" s="7"/>
    </row>
    <row r="158" spans="2:10" ht="35.25" customHeight="1" x14ac:dyDescent="0.25">
      <c r="B158" s="7"/>
      <c r="I158" s="90" t="s">
        <v>253</v>
      </c>
      <c r="J158" s="90"/>
    </row>
    <row r="159" spans="2:10" ht="7.5" customHeight="1" x14ac:dyDescent="0.25">
      <c r="B159" s="7"/>
      <c r="I159" s="37"/>
      <c r="J159" s="37"/>
    </row>
    <row r="160" spans="2:10" ht="18.75" x14ac:dyDescent="0.25">
      <c r="B160" s="45" t="s">
        <v>224</v>
      </c>
      <c r="C160" s="45"/>
      <c r="D160" s="45"/>
      <c r="E160" s="45"/>
      <c r="F160" s="45"/>
      <c r="G160" s="45"/>
      <c r="H160" s="45"/>
      <c r="I160" s="45"/>
      <c r="J160" s="45"/>
    </row>
    <row r="161" spans="2:10" ht="18.75" x14ac:dyDescent="0.25">
      <c r="B161" s="2"/>
    </row>
    <row r="162" spans="2:10" ht="15.75" x14ac:dyDescent="0.25">
      <c r="B162" s="38" t="s">
        <v>74</v>
      </c>
      <c r="C162" s="47" t="s">
        <v>67</v>
      </c>
      <c r="D162" s="47" t="s">
        <v>68</v>
      </c>
      <c r="E162" s="47"/>
      <c r="F162" s="47"/>
      <c r="G162" s="47"/>
      <c r="H162" s="47"/>
      <c r="I162" s="47"/>
      <c r="J162" s="47"/>
    </row>
    <row r="163" spans="2:10" ht="15.75" x14ac:dyDescent="0.25">
      <c r="B163" s="39"/>
      <c r="C163" s="47"/>
      <c r="D163" s="5">
        <v>2025</v>
      </c>
      <c r="E163" s="5">
        <v>2026</v>
      </c>
      <c r="F163" s="5">
        <v>2027</v>
      </c>
      <c r="G163" s="5">
        <v>2028</v>
      </c>
      <c r="H163" s="5">
        <v>2029</v>
      </c>
      <c r="I163" s="5">
        <v>2030</v>
      </c>
      <c r="J163" s="5" t="s">
        <v>5</v>
      </c>
    </row>
    <row r="164" spans="2:10" x14ac:dyDescent="0.25">
      <c r="B164" s="10">
        <v>1</v>
      </c>
      <c r="C164" s="10">
        <v>2</v>
      </c>
      <c r="D164" s="10">
        <v>3</v>
      </c>
      <c r="E164" s="10">
        <v>4</v>
      </c>
      <c r="F164" s="10">
        <v>5</v>
      </c>
      <c r="G164" s="10">
        <v>6</v>
      </c>
      <c r="H164" s="10">
        <v>7</v>
      </c>
      <c r="I164" s="10">
        <v>8</v>
      </c>
      <c r="J164" s="10">
        <v>9</v>
      </c>
    </row>
    <row r="165" spans="2:10" ht="15.75" x14ac:dyDescent="0.25">
      <c r="B165" s="16">
        <v>1</v>
      </c>
      <c r="C165" s="17" t="s">
        <v>69</v>
      </c>
      <c r="D165" s="11">
        <f>SUM(D166:D169)</f>
        <v>0</v>
      </c>
      <c r="E165" s="11">
        <f t="shared" ref="E165:I165" si="54">SUM(E166:E169)</f>
        <v>0</v>
      </c>
      <c r="F165" s="11">
        <f t="shared" si="54"/>
        <v>0</v>
      </c>
      <c r="G165" s="11">
        <f t="shared" si="54"/>
        <v>0</v>
      </c>
      <c r="H165" s="11">
        <f t="shared" si="54"/>
        <v>0</v>
      </c>
      <c r="I165" s="11">
        <f t="shared" si="54"/>
        <v>0</v>
      </c>
      <c r="J165" s="11">
        <f>SUM(D165:I165)</f>
        <v>0</v>
      </c>
    </row>
    <row r="166" spans="2:10" ht="15.75" x14ac:dyDescent="0.25">
      <c r="B166" s="16" t="s">
        <v>22</v>
      </c>
      <c r="C166" s="6" t="s">
        <v>70</v>
      </c>
      <c r="D166" s="11">
        <f t="shared" ref="D166:I169" si="55">SUM(D167:D170)</f>
        <v>0</v>
      </c>
      <c r="E166" s="11">
        <f t="shared" si="55"/>
        <v>0</v>
      </c>
      <c r="F166" s="11">
        <f t="shared" si="55"/>
        <v>0</v>
      </c>
      <c r="G166" s="11">
        <f t="shared" si="55"/>
        <v>0</v>
      </c>
      <c r="H166" s="11">
        <f t="shared" si="55"/>
        <v>0</v>
      </c>
      <c r="I166" s="11">
        <f t="shared" si="55"/>
        <v>0</v>
      </c>
      <c r="J166" s="11">
        <f t="shared" ref="J166:J169" si="56">SUM(D166:I166)</f>
        <v>0</v>
      </c>
    </row>
    <row r="167" spans="2:10" ht="15.75" x14ac:dyDescent="0.25">
      <c r="B167" s="16" t="s">
        <v>23</v>
      </c>
      <c r="C167" s="6" t="s">
        <v>71</v>
      </c>
      <c r="D167" s="11">
        <f t="shared" si="55"/>
        <v>0</v>
      </c>
      <c r="E167" s="11">
        <f t="shared" si="55"/>
        <v>0</v>
      </c>
      <c r="F167" s="11">
        <f t="shared" si="55"/>
        <v>0</v>
      </c>
      <c r="G167" s="11">
        <f t="shared" si="55"/>
        <v>0</v>
      </c>
      <c r="H167" s="11">
        <f t="shared" si="55"/>
        <v>0</v>
      </c>
      <c r="I167" s="11">
        <f t="shared" si="55"/>
        <v>0</v>
      </c>
      <c r="J167" s="11">
        <f t="shared" si="56"/>
        <v>0</v>
      </c>
    </row>
    <row r="168" spans="2:10" ht="15.75" x14ac:dyDescent="0.25">
      <c r="B168" s="16" t="s">
        <v>24</v>
      </c>
      <c r="C168" s="6" t="s">
        <v>72</v>
      </c>
      <c r="D168" s="11">
        <f t="shared" si="55"/>
        <v>0</v>
      </c>
      <c r="E168" s="11">
        <f t="shared" si="55"/>
        <v>0</v>
      </c>
      <c r="F168" s="11">
        <f t="shared" si="55"/>
        <v>0</v>
      </c>
      <c r="G168" s="11">
        <f t="shared" si="55"/>
        <v>0</v>
      </c>
      <c r="H168" s="11">
        <f t="shared" si="55"/>
        <v>0</v>
      </c>
      <c r="I168" s="11">
        <f t="shared" si="55"/>
        <v>0</v>
      </c>
      <c r="J168" s="11">
        <f t="shared" si="56"/>
        <v>0</v>
      </c>
    </row>
    <row r="169" spans="2:10" ht="15.75" x14ac:dyDescent="0.25">
      <c r="B169" s="16" t="s">
        <v>25</v>
      </c>
      <c r="C169" s="6" t="s">
        <v>73</v>
      </c>
      <c r="D169" s="11">
        <f t="shared" si="55"/>
        <v>0</v>
      </c>
      <c r="E169" s="11">
        <f t="shared" si="55"/>
        <v>0</v>
      </c>
      <c r="F169" s="11">
        <f t="shared" si="55"/>
        <v>0</v>
      </c>
      <c r="G169" s="11">
        <f t="shared" si="55"/>
        <v>0</v>
      </c>
      <c r="H169" s="11">
        <f t="shared" si="55"/>
        <v>0</v>
      </c>
      <c r="I169" s="11">
        <f t="shared" si="55"/>
        <v>0</v>
      </c>
      <c r="J169" s="11">
        <f t="shared" si="56"/>
        <v>0</v>
      </c>
    </row>
    <row r="170" spans="2:10" ht="15.75" x14ac:dyDescent="0.25">
      <c r="B170" s="89" t="s">
        <v>244</v>
      </c>
      <c r="C170" s="89"/>
      <c r="D170" s="89"/>
      <c r="E170" s="89"/>
      <c r="F170" s="89"/>
      <c r="G170" s="89"/>
      <c r="H170" s="89"/>
      <c r="I170" s="89"/>
      <c r="J170" s="89"/>
    </row>
    <row r="171" spans="2:10" ht="126" x14ac:dyDescent="0.25">
      <c r="B171" s="16" t="s">
        <v>22</v>
      </c>
      <c r="C171" s="6" t="s">
        <v>225</v>
      </c>
      <c r="D171" s="11">
        <f t="shared" ref="D171:I171" si="57">SUM(D172:D175)</f>
        <v>0</v>
      </c>
      <c r="E171" s="11">
        <f t="shared" si="57"/>
        <v>0</v>
      </c>
      <c r="F171" s="11">
        <f t="shared" si="57"/>
        <v>0</v>
      </c>
      <c r="G171" s="11">
        <f t="shared" si="57"/>
        <v>0</v>
      </c>
      <c r="H171" s="11">
        <f t="shared" si="57"/>
        <v>0</v>
      </c>
      <c r="I171" s="11">
        <f t="shared" si="57"/>
        <v>0</v>
      </c>
      <c r="J171" s="11">
        <f t="shared" ref="J171:J175" si="58">SUM(D171:I171)</f>
        <v>0</v>
      </c>
    </row>
    <row r="172" spans="2:10" ht="15.75" x14ac:dyDescent="0.25">
      <c r="B172" s="16" t="s">
        <v>26</v>
      </c>
      <c r="C172" s="6" t="s">
        <v>70</v>
      </c>
      <c r="D172" s="11">
        <f t="shared" ref="D172:I172" si="59">SUM(D173:D176)</f>
        <v>0</v>
      </c>
      <c r="E172" s="11">
        <f t="shared" si="59"/>
        <v>0</v>
      </c>
      <c r="F172" s="11">
        <f t="shared" si="59"/>
        <v>0</v>
      </c>
      <c r="G172" s="11">
        <f t="shared" si="59"/>
        <v>0</v>
      </c>
      <c r="H172" s="11">
        <f t="shared" si="59"/>
        <v>0</v>
      </c>
      <c r="I172" s="11">
        <f t="shared" si="59"/>
        <v>0</v>
      </c>
      <c r="J172" s="11">
        <f t="shared" si="58"/>
        <v>0</v>
      </c>
    </row>
    <row r="173" spans="2:10" ht="15.75" x14ac:dyDescent="0.25">
      <c r="B173" s="16" t="s">
        <v>27</v>
      </c>
      <c r="C173" s="6" t="s">
        <v>71</v>
      </c>
      <c r="D173" s="11">
        <f t="shared" ref="D173:I173" si="60">SUM(D174:D177)</f>
        <v>0</v>
      </c>
      <c r="E173" s="11">
        <f t="shared" si="60"/>
        <v>0</v>
      </c>
      <c r="F173" s="11">
        <f t="shared" si="60"/>
        <v>0</v>
      </c>
      <c r="G173" s="11">
        <f t="shared" si="60"/>
        <v>0</v>
      </c>
      <c r="H173" s="11">
        <f t="shared" si="60"/>
        <v>0</v>
      </c>
      <c r="I173" s="11">
        <f t="shared" si="60"/>
        <v>0</v>
      </c>
      <c r="J173" s="11">
        <f t="shared" si="58"/>
        <v>0</v>
      </c>
    </row>
    <row r="174" spans="2:10" ht="15.75" x14ac:dyDescent="0.25">
      <c r="B174" s="16" t="s">
        <v>75</v>
      </c>
      <c r="C174" s="6" t="s">
        <v>72</v>
      </c>
      <c r="D174" s="11">
        <f t="shared" ref="D174:I174" si="61">SUM(D175:D178)</f>
        <v>0</v>
      </c>
      <c r="E174" s="11">
        <f t="shared" si="61"/>
        <v>0</v>
      </c>
      <c r="F174" s="11">
        <f t="shared" si="61"/>
        <v>0</v>
      </c>
      <c r="G174" s="11">
        <f t="shared" si="61"/>
        <v>0</v>
      </c>
      <c r="H174" s="11">
        <f t="shared" si="61"/>
        <v>0</v>
      </c>
      <c r="I174" s="11">
        <f t="shared" si="61"/>
        <v>0</v>
      </c>
      <c r="J174" s="11">
        <f t="shared" si="58"/>
        <v>0</v>
      </c>
    </row>
    <row r="175" spans="2:10" ht="15.75" x14ac:dyDescent="0.25">
      <c r="B175" s="16" t="s">
        <v>76</v>
      </c>
      <c r="C175" s="6" t="s">
        <v>73</v>
      </c>
      <c r="D175" s="11">
        <f t="shared" ref="D175:I175" si="62">SUM(D176:D179)</f>
        <v>0</v>
      </c>
      <c r="E175" s="11">
        <f t="shared" si="62"/>
        <v>0</v>
      </c>
      <c r="F175" s="11">
        <f t="shared" si="62"/>
        <v>0</v>
      </c>
      <c r="G175" s="11">
        <f t="shared" si="62"/>
        <v>0</v>
      </c>
      <c r="H175" s="11">
        <f t="shared" si="62"/>
        <v>0</v>
      </c>
      <c r="I175" s="11">
        <f t="shared" si="62"/>
        <v>0</v>
      </c>
      <c r="J175" s="11">
        <f t="shared" si="58"/>
        <v>0</v>
      </c>
    </row>
    <row r="176" spans="2:10" ht="15.75" x14ac:dyDescent="0.25">
      <c r="B176" s="7"/>
    </row>
  </sheetData>
  <mergeCells count="54">
    <mergeCell ref="I96:J96"/>
    <mergeCell ref="I120:J120"/>
    <mergeCell ref="I139:J139"/>
    <mergeCell ref="I158:J158"/>
    <mergeCell ref="I1:J1"/>
    <mergeCell ref="I20:J20"/>
    <mergeCell ref="I39:J39"/>
    <mergeCell ref="I58:J58"/>
    <mergeCell ref="I77:J77"/>
    <mergeCell ref="B141:J141"/>
    <mergeCell ref="B143:B144"/>
    <mergeCell ref="C143:C144"/>
    <mergeCell ref="D143:J143"/>
    <mergeCell ref="B151:J151"/>
    <mergeCell ref="B122:J122"/>
    <mergeCell ref="B124:B125"/>
    <mergeCell ref="B160:J160"/>
    <mergeCell ref="B162:B163"/>
    <mergeCell ref="C162:C163"/>
    <mergeCell ref="D162:J162"/>
    <mergeCell ref="B170:J170"/>
    <mergeCell ref="C124:C125"/>
    <mergeCell ref="D124:J124"/>
    <mergeCell ref="B132:J132"/>
    <mergeCell ref="B98:J98"/>
    <mergeCell ref="B100:B101"/>
    <mergeCell ref="C100:C101"/>
    <mergeCell ref="D100:J100"/>
    <mergeCell ref="B108:J108"/>
    <mergeCell ref="B79:J79"/>
    <mergeCell ref="B81:B82"/>
    <mergeCell ref="C81:C82"/>
    <mergeCell ref="D81:J81"/>
    <mergeCell ref="B89:J89"/>
    <mergeCell ref="B60:J60"/>
    <mergeCell ref="B62:B63"/>
    <mergeCell ref="C62:C63"/>
    <mergeCell ref="D62:J62"/>
    <mergeCell ref="B70:J70"/>
    <mergeCell ref="B41:J41"/>
    <mergeCell ref="B43:B44"/>
    <mergeCell ref="C43:C44"/>
    <mergeCell ref="D43:J43"/>
    <mergeCell ref="B51:J51"/>
    <mergeCell ref="B22:J22"/>
    <mergeCell ref="B24:B25"/>
    <mergeCell ref="C24:C25"/>
    <mergeCell ref="D24:J24"/>
    <mergeCell ref="B32:J32"/>
    <mergeCell ref="C5:C6"/>
    <mergeCell ref="D5:J5"/>
    <mergeCell ref="B13:J13"/>
    <mergeCell ref="B3:J3"/>
    <mergeCell ref="B5:B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7"/>
  <sheetViews>
    <sheetView workbookViewId="0">
      <selection activeCell="E53" sqref="E53"/>
    </sheetView>
  </sheetViews>
  <sheetFormatPr defaultRowHeight="15" x14ac:dyDescent="0.25"/>
  <cols>
    <col min="2" max="2" width="9.140625" style="1"/>
    <col min="3" max="3" width="44" style="1" customWidth="1"/>
    <col min="4" max="8" width="12.5703125" style="1" customWidth="1"/>
    <col min="9" max="9" width="12.42578125" style="1" customWidth="1"/>
    <col min="10" max="10" width="12.140625" style="1" customWidth="1"/>
  </cols>
  <sheetData>
    <row r="2" spans="2:10" ht="48" customHeight="1" x14ac:dyDescent="0.25">
      <c r="H2" s="91" t="s">
        <v>226</v>
      </c>
      <c r="I2" s="91"/>
      <c r="J2" s="91"/>
    </row>
    <row r="3" spans="2:10" ht="18.75" x14ac:dyDescent="0.25">
      <c r="B3" s="45" t="s">
        <v>64</v>
      </c>
      <c r="C3" s="45"/>
      <c r="D3" s="45"/>
      <c r="E3" s="45"/>
      <c r="F3" s="45"/>
      <c r="G3" s="45"/>
      <c r="H3" s="45"/>
      <c r="I3" s="45"/>
      <c r="J3" s="45"/>
    </row>
    <row r="4" spans="2:10" ht="18.75" x14ac:dyDescent="0.25">
      <c r="B4" s="2"/>
    </row>
    <row r="5" spans="2:10" ht="34.5" customHeight="1" x14ac:dyDescent="0.25">
      <c r="B5" s="38" t="s">
        <v>21</v>
      </c>
      <c r="C5" s="47" t="s">
        <v>66</v>
      </c>
      <c r="D5" s="47" t="s">
        <v>65</v>
      </c>
      <c r="E5" s="47"/>
      <c r="F5" s="47"/>
      <c r="G5" s="47"/>
      <c r="H5" s="47"/>
      <c r="I5" s="47"/>
      <c r="J5" s="47"/>
    </row>
    <row r="6" spans="2:10" ht="15.75" x14ac:dyDescent="0.25">
      <c r="B6" s="39"/>
      <c r="C6" s="47"/>
      <c r="D6" s="5">
        <v>2025</v>
      </c>
      <c r="E6" s="5">
        <v>2026</v>
      </c>
      <c r="F6" s="5">
        <v>2027</v>
      </c>
      <c r="G6" s="5">
        <v>2028</v>
      </c>
      <c r="H6" s="5">
        <v>2029</v>
      </c>
      <c r="I6" s="5">
        <v>2030</v>
      </c>
      <c r="J6" s="5" t="s">
        <v>5</v>
      </c>
    </row>
    <row r="7" spans="2:10" x14ac:dyDescent="0.25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</row>
    <row r="8" spans="2:10" ht="78.75" x14ac:dyDescent="0.25">
      <c r="B8" s="5">
        <v>1</v>
      </c>
      <c r="C8" s="6" t="s">
        <v>177</v>
      </c>
      <c r="D8" s="11">
        <f>SUM(D9:D12)</f>
        <v>3542.3</v>
      </c>
      <c r="E8" s="11">
        <f t="shared" ref="E8:I8" si="0">SUM(E9:E12)</f>
        <v>10542.3</v>
      </c>
      <c r="F8" s="11">
        <f t="shared" si="0"/>
        <v>2579.3000000000002</v>
      </c>
      <c r="G8" s="11">
        <f t="shared" si="0"/>
        <v>0</v>
      </c>
      <c r="H8" s="11">
        <f t="shared" si="0"/>
        <v>0</v>
      </c>
      <c r="I8" s="11">
        <f t="shared" si="0"/>
        <v>0</v>
      </c>
      <c r="J8" s="11">
        <f>SUM(D8:I8)</f>
        <v>16663.899999999998</v>
      </c>
    </row>
    <row r="9" spans="2:10" ht="15.75" x14ac:dyDescent="0.25">
      <c r="B9" s="5">
        <v>1</v>
      </c>
      <c r="C9" s="6" t="s">
        <v>8</v>
      </c>
      <c r="D9" s="11">
        <v>3542.3</v>
      </c>
      <c r="E9" s="11">
        <v>10542.3</v>
      </c>
      <c r="F9" s="11">
        <v>2579.3000000000002</v>
      </c>
      <c r="G9" s="11">
        <v>0</v>
      </c>
      <c r="H9" s="11">
        <v>0</v>
      </c>
      <c r="I9" s="11">
        <v>0</v>
      </c>
      <c r="J9" s="11">
        <f t="shared" ref="J9:J22" si="1">SUM(D9:I9)</f>
        <v>16663.899999999998</v>
      </c>
    </row>
    <row r="10" spans="2:10" ht="15.75" x14ac:dyDescent="0.25">
      <c r="B10" s="5">
        <v>2</v>
      </c>
      <c r="C10" s="6" t="s">
        <v>9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f t="shared" si="1"/>
        <v>0</v>
      </c>
    </row>
    <row r="11" spans="2:10" ht="15.75" x14ac:dyDescent="0.25">
      <c r="B11" s="5">
        <v>3</v>
      </c>
      <c r="C11" s="6" t="s">
        <v>10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f t="shared" si="1"/>
        <v>0</v>
      </c>
    </row>
    <row r="12" spans="2:10" ht="15.75" x14ac:dyDescent="0.25">
      <c r="B12" s="5">
        <v>4</v>
      </c>
      <c r="C12" s="6" t="s">
        <v>11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f t="shared" si="1"/>
        <v>0</v>
      </c>
    </row>
    <row r="13" spans="2:10" ht="63" x14ac:dyDescent="0.25">
      <c r="B13" s="16" t="s">
        <v>165</v>
      </c>
      <c r="C13" s="6" t="s">
        <v>180</v>
      </c>
      <c r="D13" s="11">
        <f>SUM(D14:D17)</f>
        <v>17903.900000000001</v>
      </c>
      <c r="E13" s="11">
        <f t="shared" ref="E13" si="2">SUM(E14:E17)</f>
        <v>17903.8</v>
      </c>
      <c r="F13" s="11">
        <f t="shared" ref="F13" si="3">SUM(F14:F17)</f>
        <v>10491</v>
      </c>
      <c r="G13" s="11">
        <f t="shared" ref="G13" si="4">SUM(G14:G17)</f>
        <v>0</v>
      </c>
      <c r="H13" s="11">
        <f t="shared" ref="H13" si="5">SUM(H14:H17)</f>
        <v>0</v>
      </c>
      <c r="I13" s="11">
        <f t="shared" ref="I13" si="6">SUM(I14:I17)</f>
        <v>0</v>
      </c>
      <c r="J13" s="11">
        <f t="shared" si="1"/>
        <v>46298.7</v>
      </c>
    </row>
    <row r="14" spans="2:10" ht="15.75" x14ac:dyDescent="0.25">
      <c r="B14" s="16" t="s">
        <v>97</v>
      </c>
      <c r="C14" s="6" t="s">
        <v>8</v>
      </c>
      <c r="D14" s="11">
        <v>17903.900000000001</v>
      </c>
      <c r="E14" s="11">
        <v>17903.8</v>
      </c>
      <c r="F14" s="11">
        <v>10491</v>
      </c>
      <c r="G14" s="11">
        <v>0</v>
      </c>
      <c r="H14" s="11">
        <v>0</v>
      </c>
      <c r="I14" s="11">
        <v>0</v>
      </c>
      <c r="J14" s="11">
        <f t="shared" si="1"/>
        <v>46298.7</v>
      </c>
    </row>
    <row r="15" spans="2:10" ht="15.75" x14ac:dyDescent="0.25">
      <c r="B15" s="16" t="s">
        <v>165</v>
      </c>
      <c r="C15" s="6" t="s">
        <v>9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f t="shared" si="1"/>
        <v>0</v>
      </c>
    </row>
    <row r="16" spans="2:10" ht="15.75" x14ac:dyDescent="0.25">
      <c r="B16" s="16" t="s">
        <v>178</v>
      </c>
      <c r="C16" s="6" t="s">
        <v>10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f t="shared" si="1"/>
        <v>0</v>
      </c>
    </row>
    <row r="17" spans="2:10" ht="15.75" x14ac:dyDescent="0.25">
      <c r="B17" s="16" t="s">
        <v>179</v>
      </c>
      <c r="C17" s="6" t="s">
        <v>11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f t="shared" si="1"/>
        <v>0</v>
      </c>
    </row>
    <row r="18" spans="2:10" ht="63" x14ac:dyDescent="0.25">
      <c r="B18" s="16" t="s">
        <v>178</v>
      </c>
      <c r="C18" s="6" t="s">
        <v>181</v>
      </c>
      <c r="D18" s="11">
        <f>SUM(D19:D22)</f>
        <v>29152.9</v>
      </c>
      <c r="E18" s="11">
        <f t="shared" ref="E18" si="7">SUM(E19:E22)</f>
        <v>29152.9</v>
      </c>
      <c r="F18" s="11">
        <f t="shared" ref="F18" si="8">SUM(F19:F22)</f>
        <v>21450.3</v>
      </c>
      <c r="G18" s="11">
        <f t="shared" ref="G18" si="9">SUM(G19:G22)</f>
        <v>0</v>
      </c>
      <c r="H18" s="11">
        <f t="shared" ref="H18" si="10">SUM(H19:H22)</f>
        <v>0</v>
      </c>
      <c r="I18" s="11">
        <f t="shared" ref="I18" si="11">SUM(I19:I22)</f>
        <v>0</v>
      </c>
      <c r="J18" s="11">
        <f t="shared" si="1"/>
        <v>79756.100000000006</v>
      </c>
    </row>
    <row r="19" spans="2:10" ht="15.75" x14ac:dyDescent="0.25">
      <c r="B19" s="16" t="s">
        <v>97</v>
      </c>
      <c r="C19" s="6" t="s">
        <v>8</v>
      </c>
      <c r="D19" s="11">
        <v>385.2</v>
      </c>
      <c r="E19" s="11">
        <v>385.2</v>
      </c>
      <c r="F19" s="11">
        <v>0</v>
      </c>
      <c r="G19" s="11">
        <v>0</v>
      </c>
      <c r="H19" s="11">
        <v>0</v>
      </c>
      <c r="I19" s="11">
        <v>0</v>
      </c>
      <c r="J19" s="11">
        <f t="shared" si="1"/>
        <v>770.4</v>
      </c>
    </row>
    <row r="20" spans="2:10" ht="15.75" x14ac:dyDescent="0.25">
      <c r="B20" s="16" t="s">
        <v>165</v>
      </c>
      <c r="C20" s="6" t="s">
        <v>9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f t="shared" si="1"/>
        <v>0</v>
      </c>
    </row>
    <row r="21" spans="2:10" ht="15.75" x14ac:dyDescent="0.25">
      <c r="B21" s="16" t="s">
        <v>178</v>
      </c>
      <c r="C21" s="6" t="s">
        <v>10</v>
      </c>
      <c r="D21" s="11">
        <v>28767.7</v>
      </c>
      <c r="E21" s="11">
        <v>28767.7</v>
      </c>
      <c r="F21" s="11">
        <v>21450.3</v>
      </c>
      <c r="G21" s="11">
        <v>0</v>
      </c>
      <c r="H21" s="11">
        <v>0</v>
      </c>
      <c r="I21" s="11">
        <v>0</v>
      </c>
      <c r="J21" s="11">
        <f t="shared" si="1"/>
        <v>78985.7</v>
      </c>
    </row>
    <row r="22" spans="2:10" ht="15.75" x14ac:dyDescent="0.25">
      <c r="B22" s="16" t="s">
        <v>179</v>
      </c>
      <c r="C22" s="6" t="s">
        <v>11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f t="shared" si="1"/>
        <v>0</v>
      </c>
    </row>
    <row r="23" spans="2:10" ht="62.25" customHeight="1" x14ac:dyDescent="0.25">
      <c r="B23" s="16" t="s">
        <v>179</v>
      </c>
      <c r="C23" s="6" t="s">
        <v>116</v>
      </c>
      <c r="D23" s="11">
        <f>D24+D25+D26</f>
        <v>1028281</v>
      </c>
      <c r="E23" s="11">
        <f t="shared" ref="E23:F23" si="12">E24+E25+E26</f>
        <v>1117948.4000000001</v>
      </c>
      <c r="F23" s="11">
        <f t="shared" si="12"/>
        <v>895442.3</v>
      </c>
      <c r="G23" s="11">
        <v>0</v>
      </c>
      <c r="H23" s="11">
        <v>0</v>
      </c>
      <c r="I23" s="11">
        <v>0</v>
      </c>
      <c r="J23" s="11">
        <v>0</v>
      </c>
    </row>
    <row r="24" spans="2:10" ht="15.75" x14ac:dyDescent="0.25">
      <c r="B24" s="16" t="s">
        <v>97</v>
      </c>
      <c r="C24" s="6" t="s">
        <v>8</v>
      </c>
      <c r="D24" s="11">
        <f>D29+D34+D39</f>
        <v>245023.8</v>
      </c>
      <c r="E24" s="11">
        <f t="shared" ref="E24:I24" si="13">E29+E34+E39</f>
        <v>247011.9</v>
      </c>
      <c r="F24" s="11">
        <f t="shared" si="13"/>
        <v>235940.39999999997</v>
      </c>
      <c r="G24" s="11">
        <f t="shared" si="13"/>
        <v>0</v>
      </c>
      <c r="H24" s="11">
        <f t="shared" si="13"/>
        <v>0</v>
      </c>
      <c r="I24" s="11">
        <f t="shared" si="13"/>
        <v>0</v>
      </c>
      <c r="J24" s="11">
        <f>D24+E24+F24</f>
        <v>727976.09999999986</v>
      </c>
    </row>
    <row r="25" spans="2:10" ht="15.75" x14ac:dyDescent="0.25">
      <c r="B25" s="16" t="s">
        <v>165</v>
      </c>
      <c r="C25" s="6" t="s">
        <v>9</v>
      </c>
      <c r="D25" s="11">
        <f>D30+D35+D40</f>
        <v>26758.2</v>
      </c>
      <c r="E25" s="11">
        <f t="shared" ref="E25:I25" si="14">E30+E35+E40</f>
        <v>26891.9</v>
      </c>
      <c r="F25" s="11">
        <f t="shared" si="14"/>
        <v>26592</v>
      </c>
      <c r="G25" s="11">
        <f t="shared" si="14"/>
        <v>0</v>
      </c>
      <c r="H25" s="11">
        <f t="shared" si="14"/>
        <v>0</v>
      </c>
      <c r="I25" s="11">
        <f t="shared" si="14"/>
        <v>0</v>
      </c>
      <c r="J25" s="11">
        <f t="shared" ref="J25:J26" si="15">D25+E25+F25</f>
        <v>80242.100000000006</v>
      </c>
    </row>
    <row r="26" spans="2:10" ht="15.75" x14ac:dyDescent="0.25">
      <c r="B26" s="16" t="s">
        <v>178</v>
      </c>
      <c r="C26" s="6" t="s">
        <v>10</v>
      </c>
      <c r="D26" s="11">
        <f>D31+D36+D41</f>
        <v>756499</v>
      </c>
      <c r="E26" s="11">
        <f t="shared" ref="E26:I26" si="16">E31+E36+E41</f>
        <v>844044.60000000009</v>
      </c>
      <c r="F26" s="11">
        <f t="shared" si="16"/>
        <v>632909.9</v>
      </c>
      <c r="G26" s="11">
        <f t="shared" si="16"/>
        <v>0</v>
      </c>
      <c r="H26" s="11">
        <f t="shared" si="16"/>
        <v>0</v>
      </c>
      <c r="I26" s="11">
        <f t="shared" si="16"/>
        <v>0</v>
      </c>
      <c r="J26" s="11">
        <f t="shared" si="15"/>
        <v>2233453.5</v>
      </c>
    </row>
    <row r="27" spans="2:10" ht="15.75" x14ac:dyDescent="0.25">
      <c r="B27" s="16" t="s">
        <v>179</v>
      </c>
      <c r="C27" s="6" t="s">
        <v>11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</row>
    <row r="28" spans="2:10" ht="47.25" x14ac:dyDescent="0.25">
      <c r="B28" s="16" t="s">
        <v>87</v>
      </c>
      <c r="C28" s="6" t="s">
        <v>182</v>
      </c>
      <c r="D28" s="11">
        <f>SUM(D29:D32)</f>
        <v>426262.4</v>
      </c>
      <c r="E28" s="11">
        <f t="shared" ref="E28:I28" si="17">SUM(E29:E32)</f>
        <v>442411.80000000005</v>
      </c>
      <c r="F28" s="11">
        <f t="shared" si="17"/>
        <v>376113.1</v>
      </c>
      <c r="G28" s="11">
        <f t="shared" si="17"/>
        <v>0</v>
      </c>
      <c r="H28" s="11">
        <f t="shared" si="17"/>
        <v>0</v>
      </c>
      <c r="I28" s="11">
        <f t="shared" si="17"/>
        <v>0</v>
      </c>
      <c r="J28" s="11">
        <f t="shared" ref="J28:J37" si="18">SUM(D28:I28)</f>
        <v>1244787.3</v>
      </c>
    </row>
    <row r="29" spans="2:10" ht="15.75" x14ac:dyDescent="0.25">
      <c r="B29" s="16" t="s">
        <v>97</v>
      </c>
      <c r="C29" s="6" t="s">
        <v>8</v>
      </c>
      <c r="D29" s="11">
        <v>103738.6</v>
      </c>
      <c r="E29" s="11">
        <v>103738.6</v>
      </c>
      <c r="F29" s="11">
        <v>99176.4</v>
      </c>
      <c r="G29" s="11">
        <f t="shared" ref="G29:I29" si="19">SUM(G30:G33)</f>
        <v>0</v>
      </c>
      <c r="H29" s="11">
        <f t="shared" si="19"/>
        <v>0</v>
      </c>
      <c r="I29" s="11">
        <f t="shared" si="19"/>
        <v>0</v>
      </c>
      <c r="J29" s="11">
        <f t="shared" si="18"/>
        <v>306653.59999999998</v>
      </c>
    </row>
    <row r="30" spans="2:10" ht="20.25" customHeight="1" x14ac:dyDescent="0.25">
      <c r="B30" s="16" t="s">
        <v>165</v>
      </c>
      <c r="C30" s="6" t="s">
        <v>9</v>
      </c>
      <c r="D30" s="11">
        <v>0</v>
      </c>
      <c r="E30" s="11">
        <v>0</v>
      </c>
      <c r="F30" s="11">
        <v>0</v>
      </c>
      <c r="G30" s="11">
        <f t="shared" ref="G30:I30" si="20">SUM(G31:G34)</f>
        <v>0</v>
      </c>
      <c r="H30" s="11">
        <f t="shared" si="20"/>
        <v>0</v>
      </c>
      <c r="I30" s="11">
        <f t="shared" si="20"/>
        <v>0</v>
      </c>
      <c r="J30" s="11">
        <f t="shared" si="18"/>
        <v>0</v>
      </c>
    </row>
    <row r="31" spans="2:10" ht="15" customHeight="1" x14ac:dyDescent="0.25">
      <c r="B31" s="16" t="s">
        <v>178</v>
      </c>
      <c r="C31" s="6" t="s">
        <v>10</v>
      </c>
      <c r="D31" s="11">
        <v>322523.8</v>
      </c>
      <c r="E31" s="11">
        <v>338673.2</v>
      </c>
      <c r="F31" s="11">
        <v>276936.7</v>
      </c>
      <c r="G31" s="11">
        <f t="shared" ref="G31:I31" si="21">SUM(G32:G35)</f>
        <v>0</v>
      </c>
      <c r="H31" s="11">
        <f t="shared" si="21"/>
        <v>0</v>
      </c>
      <c r="I31" s="11">
        <f t="shared" si="21"/>
        <v>0</v>
      </c>
      <c r="J31" s="11">
        <f t="shared" si="18"/>
        <v>938133.7</v>
      </c>
    </row>
    <row r="32" spans="2:10" ht="15.75" x14ac:dyDescent="0.25">
      <c r="B32" s="16" t="s">
        <v>179</v>
      </c>
      <c r="C32" s="6" t="s">
        <v>11</v>
      </c>
      <c r="D32" s="11">
        <v>0</v>
      </c>
      <c r="E32" s="11">
        <v>0</v>
      </c>
      <c r="F32" s="11">
        <v>0</v>
      </c>
      <c r="G32" s="11">
        <f t="shared" ref="G32:I32" si="22">SUM(G33:G36)</f>
        <v>0</v>
      </c>
      <c r="H32" s="11">
        <f t="shared" si="22"/>
        <v>0</v>
      </c>
      <c r="I32" s="11">
        <f t="shared" si="22"/>
        <v>0</v>
      </c>
      <c r="J32" s="11">
        <f t="shared" si="18"/>
        <v>0</v>
      </c>
    </row>
    <row r="33" spans="2:10" ht="47.25" x14ac:dyDescent="0.25">
      <c r="B33" s="16" t="s">
        <v>227</v>
      </c>
      <c r="C33" s="6" t="s">
        <v>183</v>
      </c>
      <c r="D33" s="11">
        <f>SUM(D34:D37)</f>
        <v>585843.30000000005</v>
      </c>
      <c r="E33" s="11">
        <f t="shared" ref="E33:I33" si="23">SUM(E34:E37)</f>
        <v>659361.30000000005</v>
      </c>
      <c r="F33" s="11">
        <f t="shared" si="23"/>
        <v>507757.9</v>
      </c>
      <c r="G33" s="11">
        <f t="shared" si="23"/>
        <v>0</v>
      </c>
      <c r="H33" s="11">
        <f t="shared" si="23"/>
        <v>0</v>
      </c>
      <c r="I33" s="11">
        <f t="shared" si="23"/>
        <v>0</v>
      </c>
      <c r="J33" s="11">
        <f t="shared" si="18"/>
        <v>1752962.5</v>
      </c>
    </row>
    <row r="34" spans="2:10" ht="15.75" x14ac:dyDescent="0.25">
      <c r="B34" s="16" t="s">
        <v>97</v>
      </c>
      <c r="C34" s="6" t="s">
        <v>8</v>
      </c>
      <c r="D34" s="11">
        <v>125109.9</v>
      </c>
      <c r="E34" s="11">
        <v>127098</v>
      </c>
      <c r="F34" s="11">
        <v>125192.7</v>
      </c>
      <c r="G34" s="11">
        <v>0</v>
      </c>
      <c r="H34" s="11">
        <v>0</v>
      </c>
      <c r="I34" s="11">
        <v>0</v>
      </c>
      <c r="J34" s="11">
        <f t="shared" si="18"/>
        <v>377400.6</v>
      </c>
    </row>
    <row r="35" spans="2:10" ht="15.75" x14ac:dyDescent="0.25">
      <c r="B35" s="16" t="s">
        <v>165</v>
      </c>
      <c r="C35" s="6" t="s">
        <v>9</v>
      </c>
      <c r="D35" s="11">
        <v>26758.2</v>
      </c>
      <c r="E35" s="11">
        <v>26891.9</v>
      </c>
      <c r="F35" s="11">
        <v>26592</v>
      </c>
      <c r="G35" s="11">
        <v>0</v>
      </c>
      <c r="H35" s="11">
        <v>0</v>
      </c>
      <c r="I35" s="11">
        <v>0</v>
      </c>
      <c r="J35" s="11">
        <f t="shared" si="18"/>
        <v>80242.100000000006</v>
      </c>
    </row>
    <row r="36" spans="2:10" ht="15.75" x14ac:dyDescent="0.25">
      <c r="B36" s="16" t="s">
        <v>178</v>
      </c>
      <c r="C36" s="6" t="s">
        <v>10</v>
      </c>
      <c r="D36" s="11">
        <v>433975.2</v>
      </c>
      <c r="E36" s="11">
        <v>505371.4</v>
      </c>
      <c r="F36" s="11">
        <v>355973.2</v>
      </c>
      <c r="G36" s="11">
        <v>0</v>
      </c>
      <c r="H36" s="11">
        <v>0</v>
      </c>
      <c r="I36" s="11">
        <v>0</v>
      </c>
      <c r="J36" s="11">
        <f t="shared" si="18"/>
        <v>1295319.8</v>
      </c>
    </row>
    <row r="37" spans="2:10" ht="15.75" x14ac:dyDescent="0.25">
      <c r="B37" s="16" t="s">
        <v>179</v>
      </c>
      <c r="C37" s="6" t="s">
        <v>11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f t="shared" si="18"/>
        <v>0</v>
      </c>
    </row>
    <row r="38" spans="2:10" ht="47.25" x14ac:dyDescent="0.25">
      <c r="B38" s="16" t="s">
        <v>228</v>
      </c>
      <c r="C38" s="6" t="s">
        <v>184</v>
      </c>
      <c r="D38" s="11">
        <f>SUM(D39:D42)</f>
        <v>16175.3</v>
      </c>
      <c r="E38" s="11">
        <f t="shared" ref="E38:I38" si="24">SUM(E39:E42)</f>
        <v>16175.3</v>
      </c>
      <c r="F38" s="11">
        <f t="shared" si="24"/>
        <v>11571.3</v>
      </c>
      <c r="G38" s="11">
        <f t="shared" si="24"/>
        <v>0</v>
      </c>
      <c r="H38" s="11">
        <f t="shared" si="24"/>
        <v>0</v>
      </c>
      <c r="I38" s="11">
        <f t="shared" si="24"/>
        <v>0</v>
      </c>
      <c r="J38" s="11">
        <f t="shared" ref="J38:J42" si="25">SUM(D38:I38)</f>
        <v>43921.899999999994</v>
      </c>
    </row>
    <row r="39" spans="2:10" ht="15.75" x14ac:dyDescent="0.25">
      <c r="B39" s="16" t="s">
        <v>97</v>
      </c>
      <c r="C39" s="6" t="s">
        <v>8</v>
      </c>
      <c r="D39" s="11">
        <v>16175.3</v>
      </c>
      <c r="E39" s="11">
        <v>16175.3</v>
      </c>
      <c r="F39" s="11">
        <v>11571.3</v>
      </c>
      <c r="G39" s="11">
        <v>0</v>
      </c>
      <c r="H39" s="11">
        <v>0</v>
      </c>
      <c r="I39" s="11">
        <v>0</v>
      </c>
      <c r="J39" s="11">
        <f t="shared" si="25"/>
        <v>43921.899999999994</v>
      </c>
    </row>
    <row r="40" spans="2:10" ht="15.75" x14ac:dyDescent="0.25">
      <c r="B40" s="16" t="s">
        <v>165</v>
      </c>
      <c r="C40" s="6" t="s">
        <v>9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f t="shared" si="25"/>
        <v>0</v>
      </c>
    </row>
    <row r="41" spans="2:10" ht="15.75" x14ac:dyDescent="0.25">
      <c r="B41" s="16" t="s">
        <v>178</v>
      </c>
      <c r="C41" s="6" t="s">
        <v>10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f t="shared" si="25"/>
        <v>0</v>
      </c>
    </row>
    <row r="42" spans="2:10" ht="15.75" x14ac:dyDescent="0.25">
      <c r="B42" s="16" t="s">
        <v>179</v>
      </c>
      <c r="C42" s="6" t="s">
        <v>11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f t="shared" si="25"/>
        <v>0</v>
      </c>
    </row>
    <row r="43" spans="2:10" ht="94.5" x14ac:dyDescent="0.25">
      <c r="B43" s="5">
        <v>5</v>
      </c>
      <c r="C43" s="6" t="s">
        <v>185</v>
      </c>
      <c r="D43" s="11">
        <f>SUM(D44:D47)</f>
        <v>43383.7</v>
      </c>
      <c r="E43" s="11">
        <f t="shared" ref="E43:I43" si="26">SUM(E44:E47)</f>
        <v>51931.9</v>
      </c>
      <c r="F43" s="11">
        <f t="shared" si="26"/>
        <v>23530</v>
      </c>
      <c r="G43" s="11">
        <f t="shared" si="26"/>
        <v>0</v>
      </c>
      <c r="H43" s="11">
        <f t="shared" si="26"/>
        <v>0</v>
      </c>
      <c r="I43" s="11">
        <f t="shared" si="26"/>
        <v>0</v>
      </c>
      <c r="J43" s="11">
        <f>SUM(D43:I43)</f>
        <v>118845.6</v>
      </c>
    </row>
    <row r="44" spans="2:10" ht="15.75" x14ac:dyDescent="0.25">
      <c r="B44" s="5">
        <v>1</v>
      </c>
      <c r="C44" s="6" t="s">
        <v>8</v>
      </c>
      <c r="D44" s="11">
        <v>37883.699999999997</v>
      </c>
      <c r="E44" s="11">
        <v>27037.9</v>
      </c>
      <c r="F44" s="11">
        <v>23530</v>
      </c>
      <c r="G44" s="11">
        <v>0</v>
      </c>
      <c r="H44" s="11">
        <v>0</v>
      </c>
      <c r="I44" s="11">
        <v>0</v>
      </c>
      <c r="J44" s="11">
        <f t="shared" ref="J44:J47" si="27">SUM(D44:I44)</f>
        <v>88451.6</v>
      </c>
    </row>
    <row r="45" spans="2:10" ht="15.75" x14ac:dyDescent="0.25">
      <c r="B45" s="5">
        <v>2</v>
      </c>
      <c r="C45" s="6" t="s">
        <v>9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f t="shared" si="27"/>
        <v>0</v>
      </c>
    </row>
    <row r="46" spans="2:10" ht="15.75" x14ac:dyDescent="0.25">
      <c r="B46" s="5">
        <v>3</v>
      </c>
      <c r="C46" s="6" t="s">
        <v>10</v>
      </c>
      <c r="D46" s="11">
        <v>5500</v>
      </c>
      <c r="E46" s="11">
        <v>24894</v>
      </c>
      <c r="F46" s="11">
        <v>0</v>
      </c>
      <c r="G46" s="11">
        <v>0</v>
      </c>
      <c r="H46" s="11">
        <v>0</v>
      </c>
      <c r="I46" s="11">
        <v>0</v>
      </c>
      <c r="J46" s="11">
        <f t="shared" si="27"/>
        <v>30394</v>
      </c>
    </row>
    <row r="47" spans="2:10" ht="15.75" x14ac:dyDescent="0.25">
      <c r="B47" s="5">
        <v>4</v>
      </c>
      <c r="C47" s="6" t="s">
        <v>11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f t="shared" si="27"/>
        <v>0</v>
      </c>
    </row>
    <row r="48" spans="2:10" ht="110.25" x14ac:dyDescent="0.25">
      <c r="B48" s="5">
        <v>6</v>
      </c>
      <c r="C48" s="6" t="s">
        <v>186</v>
      </c>
      <c r="D48" s="11">
        <f>SUM(D49:D52)</f>
        <v>608</v>
      </c>
      <c r="E48" s="11">
        <f t="shared" ref="E48:I48" si="28">SUM(E49:E52)</f>
        <v>608</v>
      </c>
      <c r="F48" s="11">
        <f t="shared" si="28"/>
        <v>608</v>
      </c>
      <c r="G48" s="11">
        <f t="shared" si="28"/>
        <v>0</v>
      </c>
      <c r="H48" s="11">
        <f t="shared" si="28"/>
        <v>0</v>
      </c>
      <c r="I48" s="11">
        <f t="shared" si="28"/>
        <v>0</v>
      </c>
      <c r="J48" s="11">
        <f>SUM(D48:I48)</f>
        <v>1824</v>
      </c>
    </row>
    <row r="49" spans="2:10" ht="15.75" x14ac:dyDescent="0.25">
      <c r="B49" s="5">
        <v>1</v>
      </c>
      <c r="C49" s="6" t="s">
        <v>8</v>
      </c>
      <c r="D49" s="11">
        <v>608</v>
      </c>
      <c r="E49" s="11">
        <v>608</v>
      </c>
      <c r="F49" s="11">
        <v>608</v>
      </c>
      <c r="G49" s="11">
        <v>0</v>
      </c>
      <c r="H49" s="11">
        <v>0</v>
      </c>
      <c r="I49" s="11">
        <v>0</v>
      </c>
      <c r="J49" s="11">
        <f t="shared" ref="J49:J52" si="29">SUM(D49:I49)</f>
        <v>1824</v>
      </c>
    </row>
    <row r="50" spans="2:10" ht="15.75" x14ac:dyDescent="0.25">
      <c r="B50" s="5">
        <v>2</v>
      </c>
      <c r="C50" s="6" t="s">
        <v>9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f t="shared" si="29"/>
        <v>0</v>
      </c>
    </row>
    <row r="51" spans="2:10" ht="15.75" x14ac:dyDescent="0.25">
      <c r="B51" s="5">
        <v>3</v>
      </c>
      <c r="C51" s="6" t="s">
        <v>10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f t="shared" si="29"/>
        <v>0</v>
      </c>
    </row>
    <row r="52" spans="2:10" ht="15.75" x14ac:dyDescent="0.25">
      <c r="B52" s="5">
        <v>4</v>
      </c>
      <c r="C52" s="6" t="s">
        <v>11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f t="shared" si="29"/>
        <v>0</v>
      </c>
    </row>
    <row r="53" spans="2:10" ht="94.5" x14ac:dyDescent="0.25">
      <c r="B53" s="5">
        <v>7</v>
      </c>
      <c r="C53" s="6" t="s">
        <v>235</v>
      </c>
      <c r="D53" s="11">
        <f>SUM(D54:D57)</f>
        <v>2291.7000000000003</v>
      </c>
      <c r="E53" s="11">
        <f t="shared" ref="E53:I53" si="30">SUM(E54:E57)</f>
        <v>2291.7000000000003</v>
      </c>
      <c r="F53" s="11">
        <f t="shared" si="30"/>
        <v>0</v>
      </c>
      <c r="G53" s="11">
        <f t="shared" si="30"/>
        <v>0</v>
      </c>
      <c r="H53" s="11">
        <f t="shared" si="30"/>
        <v>0</v>
      </c>
      <c r="I53" s="11">
        <f t="shared" si="30"/>
        <v>0</v>
      </c>
      <c r="J53" s="11">
        <f>SUM(D53:I53)</f>
        <v>4583.4000000000005</v>
      </c>
    </row>
    <row r="54" spans="2:10" ht="15.75" x14ac:dyDescent="0.25">
      <c r="B54" s="5">
        <v>1</v>
      </c>
      <c r="C54" s="6" t="s">
        <v>8</v>
      </c>
      <c r="D54" s="11">
        <v>22.9</v>
      </c>
      <c r="E54" s="11">
        <v>22.9</v>
      </c>
      <c r="F54" s="11">
        <v>0</v>
      </c>
      <c r="G54" s="11">
        <v>0</v>
      </c>
      <c r="H54" s="11">
        <v>0</v>
      </c>
      <c r="I54" s="11">
        <v>0</v>
      </c>
      <c r="J54" s="11">
        <f t="shared" ref="J54:J57" si="31">SUM(D54:I54)</f>
        <v>45.8</v>
      </c>
    </row>
    <row r="55" spans="2:10" ht="15.75" x14ac:dyDescent="0.25">
      <c r="B55" s="5">
        <v>2</v>
      </c>
      <c r="C55" s="6" t="s">
        <v>9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f t="shared" si="31"/>
        <v>0</v>
      </c>
    </row>
    <row r="56" spans="2:10" ht="15.75" x14ac:dyDescent="0.25">
      <c r="B56" s="5">
        <v>3</v>
      </c>
      <c r="C56" s="6" t="s">
        <v>10</v>
      </c>
      <c r="D56" s="11">
        <v>2268.8000000000002</v>
      </c>
      <c r="E56" s="11">
        <v>2268.8000000000002</v>
      </c>
      <c r="F56" s="11">
        <v>0</v>
      </c>
      <c r="G56" s="11">
        <v>0</v>
      </c>
      <c r="H56" s="11">
        <v>0</v>
      </c>
      <c r="I56" s="11">
        <v>0</v>
      </c>
      <c r="J56" s="11">
        <f t="shared" si="31"/>
        <v>4537.6000000000004</v>
      </c>
    </row>
    <row r="57" spans="2:10" ht="15.75" x14ac:dyDescent="0.25">
      <c r="B57" s="5">
        <v>4</v>
      </c>
      <c r="C57" s="6" t="s">
        <v>11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f t="shared" si="31"/>
        <v>0</v>
      </c>
    </row>
  </sheetData>
  <mergeCells count="5">
    <mergeCell ref="B3:J3"/>
    <mergeCell ref="B5:B6"/>
    <mergeCell ref="C5:C6"/>
    <mergeCell ref="D5:J5"/>
    <mergeCell ref="H2:J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4"/>
  <sheetViews>
    <sheetView workbookViewId="0">
      <selection activeCell="H11" sqref="H11"/>
    </sheetView>
  </sheetViews>
  <sheetFormatPr defaultRowHeight="15" x14ac:dyDescent="0.25"/>
  <cols>
    <col min="1" max="1" width="9.140625" style="8"/>
    <col min="2" max="2" width="9.140625" style="15"/>
    <col min="3" max="3" width="27.140625" style="15" customWidth="1"/>
    <col min="4" max="4" width="23.7109375" style="15" customWidth="1"/>
    <col min="5" max="5" width="17" style="15" customWidth="1"/>
    <col min="6" max="6" width="14.5703125" style="15" customWidth="1"/>
    <col min="7" max="7" width="18.42578125" style="15" customWidth="1"/>
    <col min="8" max="8" width="14.5703125" style="15" customWidth="1"/>
    <col min="9" max="9" width="12.42578125" style="15" customWidth="1"/>
    <col min="10" max="13" width="14.42578125" style="15" customWidth="1"/>
    <col min="14" max="14" width="14" style="15" customWidth="1"/>
    <col min="15" max="15" width="9.140625" style="8"/>
  </cols>
  <sheetData>
    <row r="2" spans="2:14" ht="18.75" x14ac:dyDescent="0.25">
      <c r="N2" s="2" t="s">
        <v>29</v>
      </c>
    </row>
    <row r="3" spans="2:14" ht="92.25" customHeight="1" x14ac:dyDescent="0.25">
      <c r="B3" s="45" t="s">
        <v>48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</row>
    <row r="4" spans="2:14" ht="18.75" x14ac:dyDescent="0.25">
      <c r="B4" s="2"/>
    </row>
    <row r="5" spans="2:14" ht="68.25" customHeight="1" x14ac:dyDescent="0.25">
      <c r="B5" s="38" t="s">
        <v>21</v>
      </c>
      <c r="C5" s="47" t="s">
        <v>30</v>
      </c>
      <c r="D5" s="47" t="s">
        <v>31</v>
      </c>
      <c r="E5" s="47" t="s">
        <v>32</v>
      </c>
      <c r="F5" s="47"/>
      <c r="G5" s="47" t="s">
        <v>33</v>
      </c>
      <c r="H5" s="47" t="s">
        <v>34</v>
      </c>
      <c r="I5" s="47"/>
      <c r="J5" s="47"/>
      <c r="K5" s="47"/>
      <c r="L5" s="47"/>
      <c r="M5" s="47"/>
      <c r="N5" s="47"/>
    </row>
    <row r="6" spans="2:14" ht="45" x14ac:dyDescent="0.25">
      <c r="B6" s="39"/>
      <c r="C6" s="47"/>
      <c r="D6" s="47"/>
      <c r="E6" s="3" t="s">
        <v>35</v>
      </c>
      <c r="F6" s="5" t="s">
        <v>36</v>
      </c>
      <c r="G6" s="47"/>
      <c r="H6" s="5">
        <v>2025</v>
      </c>
      <c r="I6" s="5">
        <v>2026</v>
      </c>
      <c r="J6" s="5">
        <v>2027</v>
      </c>
      <c r="K6" s="5">
        <v>2028</v>
      </c>
      <c r="L6" s="5">
        <v>2029</v>
      </c>
      <c r="M6" s="5">
        <v>2030</v>
      </c>
      <c r="N6" s="5" t="s">
        <v>5</v>
      </c>
    </row>
    <row r="7" spans="2:14" x14ac:dyDescent="0.25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  <c r="M7" s="10">
        <v>12</v>
      </c>
      <c r="N7" s="10">
        <v>13</v>
      </c>
    </row>
    <row r="8" spans="2:14" ht="15.75" x14ac:dyDescent="0.25">
      <c r="B8" s="5">
        <v>1</v>
      </c>
      <c r="C8" s="5" t="s">
        <v>37</v>
      </c>
      <c r="D8" s="5" t="s">
        <v>38</v>
      </c>
      <c r="E8" s="5" t="s">
        <v>38</v>
      </c>
      <c r="F8" s="5" t="s">
        <v>38</v>
      </c>
      <c r="G8" s="5" t="s">
        <v>38</v>
      </c>
      <c r="H8" s="11"/>
      <c r="I8" s="11"/>
      <c r="J8" s="11"/>
      <c r="K8" s="11"/>
      <c r="L8" s="11"/>
      <c r="M8" s="11"/>
      <c r="N8" s="11">
        <f>SUM(H8:M8)</f>
        <v>0</v>
      </c>
    </row>
    <row r="9" spans="2:14" ht="15.75" x14ac:dyDescent="0.25">
      <c r="B9" s="5">
        <v>2</v>
      </c>
      <c r="C9" s="5" t="s">
        <v>39</v>
      </c>
      <c r="D9" s="5" t="s">
        <v>38</v>
      </c>
      <c r="E9" s="5" t="s">
        <v>38</v>
      </c>
      <c r="F9" s="5" t="s">
        <v>38</v>
      </c>
      <c r="G9" s="5" t="s">
        <v>38</v>
      </c>
      <c r="H9" s="11"/>
      <c r="I9" s="11"/>
      <c r="J9" s="11"/>
      <c r="K9" s="11"/>
      <c r="L9" s="11"/>
      <c r="M9" s="11"/>
      <c r="N9" s="11">
        <f t="shared" ref="N9:N11" si="0">SUM(H9:M9)</f>
        <v>0</v>
      </c>
    </row>
    <row r="10" spans="2:14" ht="15.75" x14ac:dyDescent="0.25">
      <c r="B10" s="5">
        <v>3</v>
      </c>
      <c r="C10" s="5" t="s">
        <v>40</v>
      </c>
      <c r="D10" s="5" t="s">
        <v>38</v>
      </c>
      <c r="E10" s="5" t="s">
        <v>38</v>
      </c>
      <c r="F10" s="5" t="s">
        <v>38</v>
      </c>
      <c r="G10" s="5" t="s">
        <v>38</v>
      </c>
      <c r="H10" s="11"/>
      <c r="I10" s="11"/>
      <c r="J10" s="11"/>
      <c r="K10" s="11"/>
      <c r="L10" s="11"/>
      <c r="M10" s="11"/>
      <c r="N10" s="11">
        <f t="shared" si="0"/>
        <v>0</v>
      </c>
    </row>
    <row r="11" spans="2:14" ht="15.75" x14ac:dyDescent="0.25">
      <c r="B11" s="5">
        <v>4</v>
      </c>
      <c r="C11" s="5" t="s">
        <v>41</v>
      </c>
      <c r="D11" s="5" t="s">
        <v>38</v>
      </c>
      <c r="E11" s="5" t="s">
        <v>38</v>
      </c>
      <c r="F11" s="5" t="s">
        <v>38</v>
      </c>
      <c r="G11" s="5" t="s">
        <v>38</v>
      </c>
      <c r="H11" s="11"/>
      <c r="I11" s="11"/>
      <c r="J11" s="11"/>
      <c r="K11" s="11"/>
      <c r="L11" s="11"/>
      <c r="M11" s="11"/>
      <c r="N11" s="11">
        <f t="shared" si="0"/>
        <v>0</v>
      </c>
    </row>
    <row r="12" spans="2:14" ht="15.75" x14ac:dyDescent="0.25">
      <c r="B12" s="5">
        <v>5</v>
      </c>
      <c r="C12" s="93" t="s">
        <v>17</v>
      </c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5"/>
    </row>
    <row r="13" spans="2:14" ht="21.75" customHeight="1" x14ac:dyDescent="0.25">
      <c r="B13" s="16" t="s">
        <v>49</v>
      </c>
      <c r="C13" s="5" t="s">
        <v>50</v>
      </c>
      <c r="D13" s="5"/>
      <c r="E13" s="5"/>
      <c r="F13" s="5"/>
      <c r="G13" s="5"/>
      <c r="H13" s="11"/>
      <c r="I13" s="11"/>
      <c r="J13" s="11"/>
      <c r="K13" s="11"/>
      <c r="L13" s="11"/>
      <c r="M13" s="11"/>
      <c r="N13" s="11">
        <f>SUM(H13:M13)</f>
        <v>0</v>
      </c>
    </row>
    <row r="14" spans="2:14" ht="22.5" customHeight="1" x14ac:dyDescent="0.25">
      <c r="B14" s="5" t="s">
        <v>42</v>
      </c>
      <c r="C14" s="5" t="s">
        <v>51</v>
      </c>
      <c r="D14" s="5"/>
      <c r="E14" s="5"/>
      <c r="F14" s="5"/>
      <c r="G14" s="5"/>
      <c r="H14" s="11"/>
      <c r="I14" s="11"/>
      <c r="J14" s="11"/>
      <c r="K14" s="11"/>
      <c r="L14" s="11"/>
      <c r="M14" s="11"/>
      <c r="N14" s="11">
        <f t="shared" ref="N14:N19" si="1">SUM(H14:M14)</f>
        <v>0</v>
      </c>
    </row>
    <row r="15" spans="2:14" ht="15.75" x14ac:dyDescent="0.25">
      <c r="B15" s="5" t="s">
        <v>4</v>
      </c>
      <c r="C15" s="5" t="s">
        <v>4</v>
      </c>
      <c r="D15" s="5"/>
      <c r="E15" s="5"/>
      <c r="F15" s="5"/>
      <c r="G15" s="5"/>
      <c r="H15" s="11"/>
      <c r="I15" s="11"/>
      <c r="J15" s="11"/>
      <c r="K15" s="11"/>
      <c r="L15" s="11"/>
      <c r="M15" s="11"/>
      <c r="N15" s="11">
        <f t="shared" si="1"/>
        <v>0</v>
      </c>
    </row>
    <row r="16" spans="2:14" ht="15.75" x14ac:dyDescent="0.25">
      <c r="B16" s="5">
        <v>6</v>
      </c>
      <c r="C16" s="93" t="s">
        <v>28</v>
      </c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5"/>
    </row>
    <row r="17" spans="2:14" ht="31.5" x14ac:dyDescent="0.25">
      <c r="B17" s="16" t="s">
        <v>49</v>
      </c>
      <c r="C17" s="5" t="s">
        <v>52</v>
      </c>
      <c r="D17" s="5"/>
      <c r="E17" s="5"/>
      <c r="F17" s="5"/>
      <c r="G17" s="5"/>
      <c r="H17" s="11"/>
      <c r="I17" s="11"/>
      <c r="J17" s="11"/>
      <c r="K17" s="11"/>
      <c r="L17" s="11"/>
      <c r="M17" s="11"/>
      <c r="N17" s="11">
        <f t="shared" si="1"/>
        <v>0</v>
      </c>
    </row>
    <row r="18" spans="2:14" ht="31.5" x14ac:dyDescent="0.25">
      <c r="B18" s="5" t="s">
        <v>43</v>
      </c>
      <c r="C18" s="5" t="s">
        <v>51</v>
      </c>
      <c r="D18" s="5"/>
      <c r="E18" s="5"/>
      <c r="F18" s="5"/>
      <c r="G18" s="5"/>
      <c r="H18" s="11"/>
      <c r="I18" s="11"/>
      <c r="J18" s="11"/>
      <c r="K18" s="11"/>
      <c r="L18" s="11"/>
      <c r="M18" s="11"/>
      <c r="N18" s="11">
        <f t="shared" si="1"/>
        <v>0</v>
      </c>
    </row>
    <row r="19" spans="2:14" ht="15.75" x14ac:dyDescent="0.25">
      <c r="B19" s="5" t="s">
        <v>4</v>
      </c>
      <c r="C19" s="5" t="s">
        <v>4</v>
      </c>
      <c r="D19" s="5"/>
      <c r="E19" s="5"/>
      <c r="F19" s="5"/>
      <c r="G19" s="5"/>
      <c r="H19" s="11"/>
      <c r="I19" s="11"/>
      <c r="J19" s="11"/>
      <c r="K19" s="11"/>
      <c r="L19" s="11"/>
      <c r="M19" s="11"/>
      <c r="N19" s="11">
        <f t="shared" si="1"/>
        <v>0</v>
      </c>
    </row>
    <row r="20" spans="2:14" ht="31.5" customHeight="1" x14ac:dyDescent="0.25">
      <c r="B20" s="5" t="s">
        <v>44</v>
      </c>
      <c r="C20" s="93" t="s">
        <v>45</v>
      </c>
      <c r="D20" s="94"/>
      <c r="E20" s="94"/>
      <c r="F20" s="94"/>
      <c r="G20" s="95"/>
      <c r="H20" s="11"/>
      <c r="I20" s="11"/>
      <c r="J20" s="11"/>
      <c r="K20" s="11"/>
      <c r="L20" s="11"/>
      <c r="M20" s="11"/>
      <c r="N20" s="5"/>
    </row>
    <row r="21" spans="2:14" ht="18.75" x14ac:dyDescent="0.25">
      <c r="B21" s="2"/>
    </row>
    <row r="22" spans="2:14" x14ac:dyDescent="0.25">
      <c r="B22" s="96" t="s">
        <v>46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</row>
    <row r="23" spans="2:14" x14ac:dyDescent="0.25">
      <c r="B23" s="92" t="s">
        <v>47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</row>
    <row r="24" spans="2:14" ht="18.75" x14ac:dyDescent="0.25">
      <c r="B24" s="2"/>
    </row>
  </sheetData>
  <mergeCells count="12">
    <mergeCell ref="B23:N23"/>
    <mergeCell ref="C16:N16"/>
    <mergeCell ref="C20:G20"/>
    <mergeCell ref="B5:B6"/>
    <mergeCell ref="B3:N3"/>
    <mergeCell ref="B22:N22"/>
    <mergeCell ref="C5:C6"/>
    <mergeCell ref="D5:D6"/>
    <mergeCell ref="E5:F5"/>
    <mergeCell ref="G5:G6"/>
    <mergeCell ref="H5:N5"/>
    <mergeCell ref="C12:N1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7"/>
  <sheetViews>
    <sheetView workbookViewId="0">
      <selection activeCell="F17" sqref="F17"/>
    </sheetView>
  </sheetViews>
  <sheetFormatPr defaultRowHeight="15" x14ac:dyDescent="0.25"/>
  <cols>
    <col min="2" max="2" width="9.140625" style="1"/>
    <col min="3" max="3" width="31.28515625" style="1" customWidth="1"/>
    <col min="4" max="4" width="19.85546875" style="1" customWidth="1"/>
    <col min="5" max="5" width="14.5703125" style="1" customWidth="1"/>
    <col min="6" max="6" width="14" style="1" customWidth="1"/>
    <col min="7" max="10" width="14.7109375" style="1" customWidth="1"/>
    <col min="11" max="11" width="9.140625" style="1"/>
  </cols>
  <sheetData>
    <row r="2" spans="2:11" ht="15" customHeight="1" x14ac:dyDescent="0.25">
      <c r="J2" s="97" t="s">
        <v>53</v>
      </c>
      <c r="K2" s="97"/>
    </row>
    <row r="3" spans="2:11" ht="77.25" customHeight="1" x14ac:dyDescent="0.25">
      <c r="B3" s="45" t="s">
        <v>63</v>
      </c>
      <c r="C3" s="45"/>
      <c r="D3" s="45"/>
      <c r="E3" s="45"/>
      <c r="F3" s="45"/>
      <c r="G3" s="45"/>
      <c r="H3" s="45"/>
      <c r="I3" s="45"/>
      <c r="J3" s="45"/>
      <c r="K3" s="45"/>
    </row>
    <row r="4" spans="2:11" ht="18.75" x14ac:dyDescent="0.25">
      <c r="B4" s="2"/>
    </row>
    <row r="5" spans="2:11" ht="45.75" customHeight="1" x14ac:dyDescent="0.25">
      <c r="B5" s="38" t="s">
        <v>21</v>
      </c>
      <c r="C5" s="47" t="s">
        <v>54</v>
      </c>
      <c r="D5" s="47" t="s">
        <v>55</v>
      </c>
      <c r="E5" s="47" t="s">
        <v>56</v>
      </c>
      <c r="F5" s="47"/>
      <c r="G5" s="47"/>
      <c r="H5" s="47"/>
      <c r="I5" s="47"/>
      <c r="J5" s="47"/>
      <c r="K5" s="47"/>
    </row>
    <row r="6" spans="2:11" ht="15.75" x14ac:dyDescent="0.25">
      <c r="B6" s="98"/>
      <c r="C6" s="47"/>
      <c r="D6" s="47"/>
      <c r="E6" s="47" t="s">
        <v>5</v>
      </c>
      <c r="F6" s="47" t="s">
        <v>57</v>
      </c>
      <c r="G6" s="47"/>
      <c r="H6" s="47"/>
      <c r="I6" s="47"/>
      <c r="J6" s="47"/>
      <c r="K6" s="47"/>
    </row>
    <row r="7" spans="2:11" ht="15.75" x14ac:dyDescent="0.25">
      <c r="B7" s="39"/>
      <c r="C7" s="47"/>
      <c r="D7" s="47"/>
      <c r="E7" s="47"/>
      <c r="F7" s="5">
        <v>2025</v>
      </c>
      <c r="G7" s="5">
        <v>2026</v>
      </c>
      <c r="H7" s="5">
        <v>2027</v>
      </c>
      <c r="I7" s="5">
        <v>2028</v>
      </c>
      <c r="J7" s="5">
        <v>2029</v>
      </c>
      <c r="K7" s="5">
        <v>2030</v>
      </c>
    </row>
    <row r="8" spans="2:11" x14ac:dyDescent="0.25"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</row>
    <row r="9" spans="2:11" ht="47.25" x14ac:dyDescent="0.25">
      <c r="B9" s="16">
        <v>1</v>
      </c>
      <c r="C9" s="5" t="s">
        <v>58</v>
      </c>
      <c r="D9" s="5" t="s">
        <v>38</v>
      </c>
      <c r="E9" s="11">
        <f>SUM(F9:K9)</f>
        <v>0</v>
      </c>
      <c r="F9" s="11"/>
      <c r="G9" s="11"/>
      <c r="H9" s="11"/>
      <c r="I9" s="11"/>
      <c r="J9" s="11"/>
      <c r="K9" s="11"/>
    </row>
    <row r="10" spans="2:11" ht="31.5" x14ac:dyDescent="0.25">
      <c r="B10" s="16" t="s">
        <v>22</v>
      </c>
      <c r="C10" s="5" t="s">
        <v>59</v>
      </c>
      <c r="D10" s="5" t="s">
        <v>38</v>
      </c>
      <c r="E10" s="11">
        <f t="shared" ref="E10:E13" si="0">SUM(F10:K10)</f>
        <v>0</v>
      </c>
      <c r="F10" s="11"/>
      <c r="G10" s="11"/>
      <c r="H10" s="11"/>
      <c r="I10" s="11"/>
      <c r="J10" s="11"/>
      <c r="K10" s="11"/>
    </row>
    <row r="11" spans="2:11" ht="31.5" x14ac:dyDescent="0.25">
      <c r="B11" s="16" t="s">
        <v>26</v>
      </c>
      <c r="C11" s="5" t="s">
        <v>60</v>
      </c>
      <c r="D11" s="5"/>
      <c r="E11" s="11">
        <f t="shared" si="0"/>
        <v>0</v>
      </c>
      <c r="F11" s="11"/>
      <c r="G11" s="11"/>
      <c r="H11" s="11"/>
      <c r="I11" s="11"/>
      <c r="J11" s="11"/>
      <c r="K11" s="11"/>
    </row>
    <row r="12" spans="2:11" ht="31.5" x14ac:dyDescent="0.25">
      <c r="B12" s="16" t="s">
        <v>61</v>
      </c>
      <c r="C12" s="5" t="s">
        <v>60</v>
      </c>
      <c r="D12" s="5"/>
      <c r="E12" s="11">
        <f t="shared" si="0"/>
        <v>0</v>
      </c>
      <c r="F12" s="11"/>
      <c r="G12" s="11"/>
      <c r="H12" s="11"/>
      <c r="I12" s="11"/>
      <c r="J12" s="11"/>
      <c r="K12" s="11"/>
    </row>
    <row r="13" spans="2:11" ht="15.75" x14ac:dyDescent="0.25">
      <c r="B13" s="16" t="s">
        <v>4</v>
      </c>
      <c r="C13" s="5" t="s">
        <v>4</v>
      </c>
      <c r="D13" s="5"/>
      <c r="E13" s="11">
        <f t="shared" si="0"/>
        <v>0</v>
      </c>
      <c r="F13" s="11"/>
      <c r="G13" s="11"/>
      <c r="H13" s="11"/>
      <c r="I13" s="11"/>
      <c r="J13" s="11"/>
      <c r="K13" s="11"/>
    </row>
    <row r="14" spans="2:11" ht="18.75" x14ac:dyDescent="0.25">
      <c r="B14" s="2"/>
    </row>
    <row r="15" spans="2:11" x14ac:dyDescent="0.25">
      <c r="B15" s="96" t="s">
        <v>62</v>
      </c>
      <c r="C15" s="96"/>
      <c r="D15" s="96"/>
      <c r="E15" s="96"/>
      <c r="F15" s="96"/>
      <c r="G15" s="96"/>
      <c r="H15" s="96"/>
      <c r="I15" s="96"/>
      <c r="J15" s="96"/>
      <c r="K15" s="96"/>
    </row>
    <row r="17" spans="2:2" ht="15.75" x14ac:dyDescent="0.25">
      <c r="B17" s="7"/>
    </row>
  </sheetData>
  <mergeCells count="9">
    <mergeCell ref="J2:K2"/>
    <mergeCell ref="B3:K3"/>
    <mergeCell ref="B5:B7"/>
    <mergeCell ref="B15:K15"/>
    <mergeCell ref="C5:C7"/>
    <mergeCell ref="D5:D7"/>
    <mergeCell ref="E5:K5"/>
    <mergeCell ref="E6:E7"/>
    <mergeCell ref="F6:K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табл.4 Паспорт МП</vt:lpstr>
      <vt:lpstr>Форма 2 Характеристика</vt:lpstr>
      <vt:lpstr>Мун.проект финансирование</vt:lpstr>
      <vt:lpstr>КПМ финансирвоание</vt:lpstr>
      <vt:lpstr>Форма 3 Перечень объектов</vt:lpstr>
      <vt:lpstr>Форма 4 Сведения об объектах</vt:lpstr>
      <vt:lpstr>'Форма 2 Характеристика'!_Hlk176191604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2024-10-11T12:53:00Z</dcterms:modified>
</cp:coreProperties>
</file>