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3" i="1"/>
  <c r="F102"/>
  <c r="F101"/>
  <c r="F100"/>
  <c r="F115"/>
  <c r="I138" l="1"/>
  <c r="H138"/>
  <c r="G138"/>
  <c r="I137"/>
  <c r="H137"/>
  <c r="G137"/>
  <c r="I136"/>
  <c r="H136"/>
  <c r="G136"/>
  <c r="I135"/>
  <c r="H135"/>
  <c r="G135"/>
  <c r="E136"/>
  <c r="E137"/>
  <c r="E138"/>
  <c r="E135"/>
  <c r="I63"/>
  <c r="H63"/>
  <c r="G63"/>
  <c r="F63"/>
  <c r="I62"/>
  <c r="H62"/>
  <c r="G62"/>
  <c r="F62"/>
  <c r="I61"/>
  <c r="H61"/>
  <c r="G61"/>
  <c r="F61"/>
  <c r="I60"/>
  <c r="H60"/>
  <c r="G60"/>
  <c r="F60"/>
  <c r="E61"/>
  <c r="E62"/>
  <c r="E63"/>
  <c r="E60"/>
  <c r="E90"/>
  <c r="I133"/>
  <c r="H133"/>
  <c r="G133"/>
  <c r="F133"/>
  <c r="J133" s="1"/>
  <c r="I132"/>
  <c r="H132"/>
  <c r="G132"/>
  <c r="F132"/>
  <c r="J132" s="1"/>
  <c r="I131"/>
  <c r="H131"/>
  <c r="G131"/>
  <c r="F131"/>
  <c r="I130"/>
  <c r="H130"/>
  <c r="G130"/>
  <c r="G129" s="1"/>
  <c r="F130"/>
  <c r="F129" s="1"/>
  <c r="E131"/>
  <c r="E132"/>
  <c r="E133"/>
  <c r="E130"/>
  <c r="J130" s="1"/>
  <c r="I58"/>
  <c r="H58"/>
  <c r="H54" s="1"/>
  <c r="G58"/>
  <c r="F58"/>
  <c r="I57"/>
  <c r="H57"/>
  <c r="G57"/>
  <c r="F57"/>
  <c r="I56"/>
  <c r="H56"/>
  <c r="G56"/>
  <c r="F56"/>
  <c r="I55"/>
  <c r="I54" s="1"/>
  <c r="H55"/>
  <c r="G55"/>
  <c r="G54" s="1"/>
  <c r="F55"/>
  <c r="E56"/>
  <c r="E57"/>
  <c r="J57" s="1"/>
  <c r="E58"/>
  <c r="E55"/>
  <c r="I129"/>
  <c r="H129"/>
  <c r="E129"/>
  <c r="I128"/>
  <c r="H128"/>
  <c r="G128"/>
  <c r="F128"/>
  <c r="I127"/>
  <c r="H127"/>
  <c r="G127"/>
  <c r="F127"/>
  <c r="I126"/>
  <c r="H126"/>
  <c r="G126"/>
  <c r="F126"/>
  <c r="I125"/>
  <c r="H125"/>
  <c r="G125"/>
  <c r="F125"/>
  <c r="E126"/>
  <c r="E127"/>
  <c r="E128"/>
  <c r="E125"/>
  <c r="I123"/>
  <c r="F123"/>
  <c r="I122"/>
  <c r="F122"/>
  <c r="I121"/>
  <c r="F121"/>
  <c r="I120"/>
  <c r="F120"/>
  <c r="E121"/>
  <c r="E120"/>
  <c r="I53"/>
  <c r="H53"/>
  <c r="H123" s="1"/>
  <c r="G53"/>
  <c r="G123" s="1"/>
  <c r="F53"/>
  <c r="I52"/>
  <c r="H52"/>
  <c r="H122" s="1"/>
  <c r="G52"/>
  <c r="G122" s="1"/>
  <c r="F52"/>
  <c r="I51"/>
  <c r="H51"/>
  <c r="H121" s="1"/>
  <c r="G51"/>
  <c r="G121" s="1"/>
  <c r="F51"/>
  <c r="I50"/>
  <c r="H50"/>
  <c r="H120" s="1"/>
  <c r="G50"/>
  <c r="G49" s="1"/>
  <c r="F50"/>
  <c r="F49" s="1"/>
  <c r="E51"/>
  <c r="E52"/>
  <c r="E122" s="1"/>
  <c r="E53"/>
  <c r="E123" s="1"/>
  <c r="E50"/>
  <c r="I48"/>
  <c r="H48"/>
  <c r="G48"/>
  <c r="F48"/>
  <c r="F118" s="1"/>
  <c r="F138" s="1"/>
  <c r="I47"/>
  <c r="H47"/>
  <c r="G47"/>
  <c r="G117" s="1"/>
  <c r="F47"/>
  <c r="F117" s="1"/>
  <c r="F137" s="1"/>
  <c r="I46"/>
  <c r="H46"/>
  <c r="G46"/>
  <c r="G116" s="1"/>
  <c r="F46"/>
  <c r="I45"/>
  <c r="H45"/>
  <c r="G45"/>
  <c r="G44" s="1"/>
  <c r="F45"/>
  <c r="E46"/>
  <c r="E47"/>
  <c r="E48"/>
  <c r="E45"/>
  <c r="I93"/>
  <c r="H93"/>
  <c r="G93"/>
  <c r="F93"/>
  <c r="I92"/>
  <c r="H92"/>
  <c r="G92"/>
  <c r="F92"/>
  <c r="I91"/>
  <c r="H91"/>
  <c r="G91"/>
  <c r="F91"/>
  <c r="I90"/>
  <c r="I89" s="1"/>
  <c r="H90"/>
  <c r="H89" s="1"/>
  <c r="G90"/>
  <c r="F90"/>
  <c r="E91"/>
  <c r="E92"/>
  <c r="E93"/>
  <c r="I103"/>
  <c r="H103"/>
  <c r="G103"/>
  <c r="I102"/>
  <c r="H102"/>
  <c r="G102"/>
  <c r="I101"/>
  <c r="H101"/>
  <c r="G101"/>
  <c r="I100"/>
  <c r="I99" s="1"/>
  <c r="H100"/>
  <c r="H99" s="1"/>
  <c r="G100"/>
  <c r="G99" s="1"/>
  <c r="F135"/>
  <c r="E101"/>
  <c r="E102"/>
  <c r="E103"/>
  <c r="J103" s="1"/>
  <c r="E100"/>
  <c r="J67"/>
  <c r="E64"/>
  <c r="J65"/>
  <c r="I43"/>
  <c r="H43"/>
  <c r="G43"/>
  <c r="F43"/>
  <c r="I42"/>
  <c r="H42"/>
  <c r="G42"/>
  <c r="F42"/>
  <c r="I41"/>
  <c r="H41"/>
  <c r="G41"/>
  <c r="F41"/>
  <c r="I40"/>
  <c r="H40"/>
  <c r="G40"/>
  <c r="F40"/>
  <c r="E41"/>
  <c r="E42"/>
  <c r="E43"/>
  <c r="E40"/>
  <c r="J113"/>
  <c r="J112"/>
  <c r="J111"/>
  <c r="J110"/>
  <c r="J108"/>
  <c r="J107"/>
  <c r="J106"/>
  <c r="J105"/>
  <c r="J98"/>
  <c r="J97"/>
  <c r="J96"/>
  <c r="J95"/>
  <c r="J88"/>
  <c r="J87"/>
  <c r="J86"/>
  <c r="J85"/>
  <c r="J83"/>
  <c r="J82"/>
  <c r="J81"/>
  <c r="J80"/>
  <c r="J78"/>
  <c r="J77"/>
  <c r="J76"/>
  <c r="J75"/>
  <c r="J73"/>
  <c r="J72"/>
  <c r="J71"/>
  <c r="J70"/>
  <c r="J38"/>
  <c r="J37"/>
  <c r="J36"/>
  <c r="J35"/>
  <c r="J33"/>
  <c r="J32"/>
  <c r="J31"/>
  <c r="J30"/>
  <c r="J28"/>
  <c r="J27"/>
  <c r="J26"/>
  <c r="J25"/>
  <c r="J23"/>
  <c r="J22"/>
  <c r="J21"/>
  <c r="J20"/>
  <c r="J18"/>
  <c r="J17"/>
  <c r="J16"/>
  <c r="J15"/>
  <c r="J13"/>
  <c r="J12"/>
  <c r="J11"/>
  <c r="J10"/>
  <c r="I9"/>
  <c r="H9"/>
  <c r="G9"/>
  <c r="F9"/>
  <c r="J9" s="1"/>
  <c r="E9"/>
  <c r="I14"/>
  <c r="H14"/>
  <c r="J14" s="1"/>
  <c r="G14"/>
  <c r="F14"/>
  <c r="E14"/>
  <c r="I19"/>
  <c r="H19"/>
  <c r="G19"/>
  <c r="F19"/>
  <c r="E19"/>
  <c r="J19" s="1"/>
  <c r="I24"/>
  <c r="H24"/>
  <c r="G24"/>
  <c r="F24"/>
  <c r="E24"/>
  <c r="J24" s="1"/>
  <c r="I29"/>
  <c r="H29"/>
  <c r="G29"/>
  <c r="F29"/>
  <c r="J29" s="1"/>
  <c r="E29"/>
  <c r="I34"/>
  <c r="H34"/>
  <c r="J34" s="1"/>
  <c r="G34"/>
  <c r="F34"/>
  <c r="E34"/>
  <c r="H39"/>
  <c r="I44"/>
  <c r="I49"/>
  <c r="H49"/>
  <c r="I64"/>
  <c r="H64"/>
  <c r="G64"/>
  <c r="F64"/>
  <c r="I69"/>
  <c r="H69"/>
  <c r="G69"/>
  <c r="F69"/>
  <c r="E69"/>
  <c r="J69" s="1"/>
  <c r="I74"/>
  <c r="H74"/>
  <c r="G74"/>
  <c r="F74"/>
  <c r="E74"/>
  <c r="J74" s="1"/>
  <c r="I79"/>
  <c r="H79"/>
  <c r="G79"/>
  <c r="F79"/>
  <c r="E79"/>
  <c r="J79" s="1"/>
  <c r="I84"/>
  <c r="H84"/>
  <c r="G84"/>
  <c r="F84"/>
  <c r="E84"/>
  <c r="I94"/>
  <c r="H94"/>
  <c r="G94"/>
  <c r="J94" s="1"/>
  <c r="F94"/>
  <c r="E94"/>
  <c r="I109"/>
  <c r="H109"/>
  <c r="G109"/>
  <c r="F109"/>
  <c r="E109"/>
  <c r="I104"/>
  <c r="H104"/>
  <c r="G104"/>
  <c r="F104"/>
  <c r="E104"/>
  <c r="J109" l="1"/>
  <c r="F99"/>
  <c r="J99" s="1"/>
  <c r="J104"/>
  <c r="J129"/>
  <c r="J131"/>
  <c r="I39"/>
  <c r="G89"/>
  <c r="J47"/>
  <c r="J92"/>
  <c r="E117"/>
  <c r="G115"/>
  <c r="G120"/>
  <c r="H44"/>
  <c r="E99"/>
  <c r="J100"/>
  <c r="J102"/>
  <c r="E116"/>
  <c r="I116"/>
  <c r="I117"/>
  <c r="I118"/>
  <c r="H115"/>
  <c r="E54"/>
  <c r="J55"/>
  <c r="J56"/>
  <c r="F54"/>
  <c r="J54" s="1"/>
  <c r="J40"/>
  <c r="J101"/>
  <c r="J84"/>
  <c r="J91"/>
  <c r="J45"/>
  <c r="J50"/>
  <c r="J51"/>
  <c r="J52"/>
  <c r="E115"/>
  <c r="I115"/>
  <c r="J58"/>
  <c r="J43"/>
  <c r="G118"/>
  <c r="H117"/>
  <c r="F116"/>
  <c r="E118"/>
  <c r="H116"/>
  <c r="H118"/>
  <c r="E49"/>
  <c r="J90"/>
  <c r="E89"/>
  <c r="J53"/>
  <c r="J49"/>
  <c r="H59"/>
  <c r="J128"/>
  <c r="J48"/>
  <c r="F44"/>
  <c r="J61"/>
  <c r="J125"/>
  <c r="F124"/>
  <c r="J127"/>
  <c r="J46"/>
  <c r="E44"/>
  <c r="F89"/>
  <c r="J93"/>
  <c r="E114"/>
  <c r="H124"/>
  <c r="J42"/>
  <c r="I114"/>
  <c r="E39"/>
  <c r="E124"/>
  <c r="I124"/>
  <c r="G39"/>
  <c r="J66"/>
  <c r="J123"/>
  <c r="J68"/>
  <c r="J64"/>
  <c r="I59"/>
  <c r="J117"/>
  <c r="G119"/>
  <c r="H119"/>
  <c r="F39"/>
  <c r="J41"/>
  <c r="J121"/>
  <c r="J120"/>
  <c r="G124"/>
  <c r="I119"/>
  <c r="F114" l="1"/>
  <c r="F136"/>
  <c r="J44"/>
  <c r="J39"/>
  <c r="H114"/>
  <c r="H134"/>
  <c r="J118"/>
  <c r="J62"/>
  <c r="J89"/>
  <c r="J63"/>
  <c r="G114"/>
  <c r="E59"/>
  <c r="G59"/>
  <c r="J60"/>
  <c r="J114"/>
  <c r="J126"/>
  <c r="F59"/>
  <c r="J124"/>
  <c r="J116"/>
  <c r="J137"/>
  <c r="I134"/>
  <c r="E119"/>
  <c r="F119"/>
  <c r="J122"/>
  <c r="J59" l="1"/>
  <c r="J119"/>
  <c r="G134"/>
  <c r="J138"/>
  <c r="J115"/>
  <c r="J135"/>
  <c r="J136"/>
  <c r="E134"/>
  <c r="F134" l="1"/>
  <c r="J134" s="1"/>
</calcChain>
</file>

<file path=xl/sharedStrings.xml><?xml version="1.0" encoding="utf-8"?>
<sst xmlns="http://schemas.openxmlformats.org/spreadsheetml/2006/main" count="190" uniqueCount="44">
  <si>
    <t xml:space="preserve">Приложение 10
к Программе
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</si>
  <si>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«Формирование современной городской среды на 
территории Сокольского муниципального округа на 2023-2027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</si>
  <si>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</si>
  <si>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</si>
  <si>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</si>
  <si>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</si>
  <si>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 (тыс. руб), годы</t>
  </si>
  <si>
    <t>Всего</t>
  </si>
  <si>
    <t>Основное мероприятие 1</t>
  </si>
  <si>
    <t xml:space="preserve">Благоустройство дворовых территорий города Сокола, города Кадникова </t>
  </si>
  <si>
    <t xml:space="preserve">Всего                        </t>
  </si>
  <si>
    <t>МБ</t>
  </si>
  <si>
    <t>ФБ</t>
  </si>
  <si>
    <t>ОБ</t>
  </si>
  <si>
    <t>ВБ</t>
  </si>
  <si>
    <t>Итого</t>
  </si>
  <si>
    <t>Основное мероприятие 2</t>
  </si>
  <si>
    <t xml:space="preserve">Благоустройство общественных территорий города Сокола, города Кадникова </t>
  </si>
  <si>
    <t>Администрация СМО</t>
  </si>
  <si>
    <t>Основное мероприятие 3</t>
  </si>
  <si>
    <t xml:space="preserve">Реализация мероприятий по благоустройству дворовых территорий </t>
  </si>
  <si>
    <t>Мероприятие 3.1</t>
  </si>
  <si>
    <t>Мероприятие 3.2</t>
  </si>
  <si>
    <t>Реализация мероприятий по благоустройству дворовых территорий многоквартирных домов</t>
  </si>
  <si>
    <t>Мероприятие 3.3</t>
  </si>
  <si>
    <t>Обустройство детских и спортивных площадок</t>
  </si>
  <si>
    <t>Мероприятие 3.4</t>
  </si>
  <si>
    <t>Реализация мероприятий по благоустройству дворовых территорий (дополнительные средства)</t>
  </si>
  <si>
    <t>Основное мероприятие 4</t>
  </si>
  <si>
    <t>Реализация проекта "Народный бюджет"</t>
  </si>
  <si>
    <t xml:space="preserve"> Администрация СМО
</t>
  </si>
  <si>
    <t>Примечание:</t>
  </si>
  <si>
    <t>МБ – местный бюджет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</si>
  <si>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</si>
  <si>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</si>
  <si>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мероприятий муниципальной программы)"</t>
  </si>
  <si>
    <t>Мероприятие 4.1</t>
  </si>
  <si>
    <t>Мероприятие 4.2</t>
  </si>
  <si>
    <t>Итого по муниципальной программе</t>
  </si>
  <si>
    <t xml:space="preserve">Территориальный орган «Город Сокол»
</t>
  </si>
  <si>
    <t>Территориальный орган «Город Кадников»</t>
  </si>
  <si>
    <t>Территориальный орган «Биряковский»</t>
  </si>
  <si>
    <t xml:space="preserve"> Территориальный орган «Город Кадников»
</t>
  </si>
  <si>
    <t>Дополнинтельные средства на реализацию мероприятий проекта "Народный бюджет"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</si>
</sst>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/>
    <xf numFmtId="0" fontId="1" fillId="0" borderId="2" xfId="1" applyBorder="1" applyAlignment="1"/>
    <xf numFmtId="0" fontId="4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1" fillId="0" borderId="2" xfId="1" applyNumberFormat="1" applyBorder="1" applyAlignment="1"/>
    <xf numFmtId="2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2" borderId="9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 wrapText="1"/>
    </xf>
    <xf numFmtId="2" fontId="1" fillId="0" borderId="0" xfId="1" applyNumberFormat="1" applyAlignment="1" applyProtection="1">
      <alignment horizontal="center" vertical="center" wrapText="1"/>
      <protection locked="0"/>
    </xf>
    <xf numFmtId="2" fontId="1" fillId="0" borderId="0" xfId="1" applyNumberFormat="1" applyAlignment="1" applyProtection="1">
      <alignment horizontal="center" vertical="center"/>
      <protection locked="0"/>
    </xf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0" xfId="1" applyNumberFormat="1" applyFont="1" applyBorder="1" applyAlignment="1">
      <alignment horizontal="center" vertical="center" wrapText="1"/>
    </xf>
    <xf numFmtId="2" fontId="1" fillId="0" borderId="11" xfId="1" applyNumberFormat="1" applyBorder="1" applyAlignment="1">
      <alignment horizontal="center" vertical="center" wrapText="1"/>
    </xf>
    <xf numFmtId="2" fontId="1" fillId="0" borderId="12" xfId="1" applyNumberFormat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/>
    </xf>
    <xf numFmtId="0" fontId="0" fillId="2" borderId="0" xfId="0" applyFill="1"/>
    <xf numFmtId="164" fontId="3" fillId="2" borderId="1" xfId="2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164" fontId="5" fillId="2" borderId="1" xfId="2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5" fillId="2" borderId="1" xfId="2" applyNumberFormat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 applyProtection="1">
      <alignment horizontal="center" vertical="center"/>
    </xf>
    <xf numFmtId="0" fontId="6" fillId="2" borderId="0" xfId="0" applyFont="1" applyFill="1"/>
    <xf numFmtId="0" fontId="5" fillId="2" borderId="3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0" xfId="1" applyFill="1"/>
    <xf numFmtId="2" fontId="1" fillId="2" borderId="2" xfId="1" applyNumberFormat="1" applyFill="1" applyBorder="1" applyAlignment="1"/>
    <xf numFmtId="1" fontId="3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3"/>
  <sheetViews>
    <sheetView tabSelected="1" topLeftCell="A109" workbookViewId="0">
      <selection activeCell="O19" sqref="O19"/>
    </sheetView>
  </sheetViews>
  <sheetFormatPr defaultRowHeight="15"/>
  <cols>
    <col min="1" max="1" width="18.28515625" customWidth="1"/>
    <col min="2" max="2" width="15" customWidth="1"/>
    <col min="3" max="3" width="18.28515625" customWidth="1"/>
    <col min="4" max="4" width="11.140625" customWidth="1"/>
    <col min="5" max="5" width="13.85546875" customWidth="1"/>
    <col min="6" max="6" width="13.42578125" style="46" customWidth="1"/>
    <col min="7" max="7" width="12.85546875" customWidth="1"/>
    <col min="8" max="8" width="13.7109375" customWidth="1"/>
    <col min="9" max="9" width="11.140625" customWidth="1"/>
    <col min="10" max="10" width="13.85546875" customWidth="1"/>
  </cols>
  <sheetData>
    <row r="1" spans="1:10">
      <c r="A1" s="1"/>
      <c r="B1" s="1"/>
      <c r="C1" s="1"/>
      <c r="D1" s="1"/>
      <c r="E1" s="1"/>
      <c r="F1" s="60"/>
      <c r="G1" s="1"/>
      <c r="H1" s="38" t="s">
        <v>0</v>
      </c>
      <c r="I1" s="39"/>
      <c r="J1" s="39"/>
    </row>
    <row r="2" spans="1:10" ht="48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5.25" customHeight="1">
      <c r="A3" s="1"/>
      <c r="B3" s="1"/>
      <c r="C3" s="1"/>
      <c r="D3" s="1"/>
      <c r="E3" s="1"/>
      <c r="F3" s="60"/>
      <c r="G3" s="1"/>
      <c r="H3" s="1"/>
      <c r="I3" s="1"/>
      <c r="J3" s="1"/>
    </row>
    <row r="4" spans="1:10" ht="5.25" customHeight="1">
      <c r="A4" s="1"/>
      <c r="B4" s="1"/>
      <c r="C4" s="1"/>
      <c r="D4" s="1"/>
      <c r="E4" s="1"/>
      <c r="F4" s="60"/>
      <c r="G4" s="1"/>
      <c r="H4" s="1"/>
      <c r="I4" s="1"/>
      <c r="J4" s="1"/>
    </row>
    <row r="5" spans="1:10" ht="7.5" customHeight="1">
      <c r="A5" s="2"/>
      <c r="B5" s="2"/>
      <c r="C5" s="2"/>
      <c r="D5" s="2"/>
      <c r="E5" s="5"/>
      <c r="F5" s="61"/>
      <c r="G5" s="5"/>
      <c r="H5" s="5"/>
      <c r="I5" s="5"/>
      <c r="J5" s="5"/>
    </row>
    <row r="6" spans="1:10">
      <c r="A6" s="41" t="s">
        <v>2</v>
      </c>
      <c r="B6" s="41" t="s">
        <v>3</v>
      </c>
      <c r="C6" s="24" t="s">
        <v>4</v>
      </c>
      <c r="D6" s="41" t="s">
        <v>5</v>
      </c>
      <c r="E6" s="42" t="s">
        <v>6</v>
      </c>
      <c r="F6" s="43"/>
      <c r="G6" s="43"/>
      <c r="H6" s="43"/>
      <c r="I6" s="43"/>
      <c r="J6" s="44"/>
    </row>
    <row r="7" spans="1:10" ht="15.75">
      <c r="A7" s="41"/>
      <c r="B7" s="41"/>
      <c r="C7" s="25"/>
      <c r="D7" s="41"/>
      <c r="E7" s="7">
        <v>2023</v>
      </c>
      <c r="F7" s="62">
        <v>2024</v>
      </c>
      <c r="G7" s="7">
        <v>2025</v>
      </c>
      <c r="H7" s="7">
        <v>2026</v>
      </c>
      <c r="I7" s="7">
        <v>2027</v>
      </c>
      <c r="J7" s="6" t="s">
        <v>7</v>
      </c>
    </row>
    <row r="8" spans="1:10">
      <c r="A8" s="3">
        <v>1</v>
      </c>
      <c r="B8" s="3">
        <v>2</v>
      </c>
      <c r="C8" s="3">
        <v>3</v>
      </c>
      <c r="D8" s="3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10" ht="15.75">
      <c r="A9" s="27" t="s">
        <v>8</v>
      </c>
      <c r="B9" s="27" t="s">
        <v>9</v>
      </c>
      <c r="C9" s="26" t="s">
        <v>39</v>
      </c>
      <c r="D9" s="4" t="s">
        <v>10</v>
      </c>
      <c r="E9" s="9">
        <f>SUM(E10:E13)</f>
        <v>0</v>
      </c>
      <c r="F9" s="45">
        <f t="shared" ref="F9" si="0">SUM(F10:F13)</f>
        <v>0</v>
      </c>
      <c r="G9" s="9">
        <f t="shared" ref="G9" si="1">SUM(G10:G13)</f>
        <v>0</v>
      </c>
      <c r="H9" s="9">
        <f t="shared" ref="H9" si="2">SUM(H10:H13)</f>
        <v>0</v>
      </c>
      <c r="I9" s="9">
        <f t="shared" ref="I9" si="3">SUM(I10:I13)</f>
        <v>0</v>
      </c>
      <c r="J9" s="9">
        <f t="shared" ref="J9:J77" si="4">SUM(E9:I9)</f>
        <v>0</v>
      </c>
    </row>
    <row r="10" spans="1:10" ht="15.75">
      <c r="A10" s="28"/>
      <c r="B10" s="28"/>
      <c r="C10" s="26"/>
      <c r="D10" s="4" t="s">
        <v>11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9">
        <f t="shared" si="4"/>
        <v>0</v>
      </c>
    </row>
    <row r="11" spans="1:10" ht="15.75">
      <c r="A11" s="28"/>
      <c r="B11" s="28"/>
      <c r="C11" s="26"/>
      <c r="D11" s="4" t="s">
        <v>12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9">
        <f t="shared" si="4"/>
        <v>0</v>
      </c>
    </row>
    <row r="12" spans="1:10" ht="15.75">
      <c r="A12" s="28"/>
      <c r="B12" s="28"/>
      <c r="C12" s="26"/>
      <c r="D12" s="4" t="s">
        <v>13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9">
        <f t="shared" si="4"/>
        <v>0</v>
      </c>
    </row>
    <row r="13" spans="1:10" ht="15.75">
      <c r="A13" s="28"/>
      <c r="B13" s="28"/>
      <c r="C13" s="26"/>
      <c r="D13" s="4" t="s">
        <v>14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9">
        <f t="shared" si="4"/>
        <v>0</v>
      </c>
    </row>
    <row r="14" spans="1:10" ht="15.75">
      <c r="A14" s="28"/>
      <c r="B14" s="28"/>
      <c r="C14" s="26" t="s">
        <v>42</v>
      </c>
      <c r="D14" s="4" t="s">
        <v>10</v>
      </c>
      <c r="E14" s="9">
        <f>SUM(E15:E18)</f>
        <v>0</v>
      </c>
      <c r="F14" s="45">
        <f t="shared" ref="F14" si="5">SUM(F15:F18)</f>
        <v>0</v>
      </c>
      <c r="G14" s="9">
        <f t="shared" ref="G14" si="6">SUM(G15:G18)</f>
        <v>0</v>
      </c>
      <c r="H14" s="9">
        <f t="shared" ref="H14" si="7">SUM(H15:H18)</f>
        <v>0</v>
      </c>
      <c r="I14" s="9">
        <f t="shared" ref="I14" si="8">SUM(I15:I18)</f>
        <v>0</v>
      </c>
      <c r="J14" s="9">
        <f t="shared" si="4"/>
        <v>0</v>
      </c>
    </row>
    <row r="15" spans="1:10" ht="15.75">
      <c r="A15" s="28"/>
      <c r="B15" s="28"/>
      <c r="C15" s="26"/>
      <c r="D15" s="4" t="s">
        <v>11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9">
        <f t="shared" si="4"/>
        <v>0</v>
      </c>
    </row>
    <row r="16" spans="1:10" ht="15.75">
      <c r="A16" s="28"/>
      <c r="B16" s="28"/>
      <c r="C16" s="26"/>
      <c r="D16" s="4" t="s">
        <v>12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9">
        <f t="shared" si="4"/>
        <v>0</v>
      </c>
    </row>
    <row r="17" spans="1:10" ht="15.75">
      <c r="A17" s="28"/>
      <c r="B17" s="28"/>
      <c r="C17" s="26"/>
      <c r="D17" s="4" t="s">
        <v>13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9">
        <f t="shared" si="4"/>
        <v>0</v>
      </c>
    </row>
    <row r="18" spans="1:10" ht="15.75">
      <c r="A18" s="28"/>
      <c r="B18" s="28"/>
      <c r="C18" s="26"/>
      <c r="D18" s="4" t="s">
        <v>14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9">
        <f t="shared" si="4"/>
        <v>0</v>
      </c>
    </row>
    <row r="19" spans="1:10" ht="15.75">
      <c r="A19" s="28"/>
      <c r="B19" s="28"/>
      <c r="C19" s="26" t="s">
        <v>15</v>
      </c>
      <c r="D19" s="4" t="s">
        <v>10</v>
      </c>
      <c r="E19" s="9">
        <f>SUM(E20:E23)</f>
        <v>0</v>
      </c>
      <c r="F19" s="45">
        <f t="shared" ref="F19" si="9">SUM(F20:F23)</f>
        <v>0</v>
      </c>
      <c r="G19" s="9">
        <f t="shared" ref="G19" si="10">SUM(G20:G23)</f>
        <v>0</v>
      </c>
      <c r="H19" s="9">
        <f t="shared" ref="H19" si="11">SUM(H20:H23)</f>
        <v>0</v>
      </c>
      <c r="I19" s="9">
        <f t="shared" ref="I19" si="12">SUM(I20:I23)</f>
        <v>0</v>
      </c>
      <c r="J19" s="9">
        <f t="shared" si="4"/>
        <v>0</v>
      </c>
    </row>
    <row r="20" spans="1:10" ht="15.75">
      <c r="A20" s="28"/>
      <c r="B20" s="28"/>
      <c r="C20" s="26"/>
      <c r="D20" s="4" t="s">
        <v>11</v>
      </c>
      <c r="E20" s="9">
        <v>0</v>
      </c>
      <c r="F20" s="45">
        <v>0</v>
      </c>
      <c r="G20" s="9">
        <v>0</v>
      </c>
      <c r="H20" s="9">
        <v>0</v>
      </c>
      <c r="I20" s="9">
        <v>0</v>
      </c>
      <c r="J20" s="9">
        <f t="shared" si="4"/>
        <v>0</v>
      </c>
    </row>
    <row r="21" spans="1:10" ht="15.75">
      <c r="A21" s="28"/>
      <c r="B21" s="28"/>
      <c r="C21" s="26"/>
      <c r="D21" s="4" t="s">
        <v>12</v>
      </c>
      <c r="E21" s="9">
        <v>0</v>
      </c>
      <c r="F21" s="45">
        <v>0</v>
      </c>
      <c r="G21" s="9">
        <v>0</v>
      </c>
      <c r="H21" s="9">
        <v>0</v>
      </c>
      <c r="I21" s="9">
        <v>0</v>
      </c>
      <c r="J21" s="9">
        <f t="shared" si="4"/>
        <v>0</v>
      </c>
    </row>
    <row r="22" spans="1:10" ht="15.75">
      <c r="A22" s="28"/>
      <c r="B22" s="28"/>
      <c r="C22" s="26"/>
      <c r="D22" s="4" t="s">
        <v>13</v>
      </c>
      <c r="E22" s="9">
        <v>0</v>
      </c>
      <c r="F22" s="45">
        <v>0</v>
      </c>
      <c r="G22" s="9">
        <v>0</v>
      </c>
      <c r="H22" s="9">
        <v>0</v>
      </c>
      <c r="I22" s="9">
        <v>0</v>
      </c>
      <c r="J22" s="9">
        <f t="shared" si="4"/>
        <v>0</v>
      </c>
    </row>
    <row r="23" spans="1:10" ht="15.75">
      <c r="A23" s="28"/>
      <c r="B23" s="28"/>
      <c r="C23" s="26"/>
      <c r="D23" s="4" t="s">
        <v>14</v>
      </c>
      <c r="E23" s="9">
        <v>0</v>
      </c>
      <c r="F23" s="45">
        <v>0</v>
      </c>
      <c r="G23" s="9">
        <v>0</v>
      </c>
      <c r="H23" s="9">
        <v>0</v>
      </c>
      <c r="I23" s="9">
        <v>0</v>
      </c>
      <c r="J23" s="9">
        <f t="shared" si="4"/>
        <v>0</v>
      </c>
    </row>
    <row r="24" spans="1:10" ht="15.75" customHeight="1">
      <c r="A24" s="27" t="s">
        <v>16</v>
      </c>
      <c r="B24" s="27" t="s">
        <v>17</v>
      </c>
      <c r="C24" s="26" t="s">
        <v>39</v>
      </c>
      <c r="D24" s="4" t="s">
        <v>10</v>
      </c>
      <c r="E24" s="9">
        <f>SUM(E25:E28)</f>
        <v>1177.31</v>
      </c>
      <c r="F24" s="45">
        <f t="shared" ref="F24" si="13">SUM(F25:F28)</f>
        <v>0</v>
      </c>
      <c r="G24" s="9">
        <f t="shared" ref="G24" si="14">SUM(G25:G28)</f>
        <v>0</v>
      </c>
      <c r="H24" s="9">
        <f t="shared" ref="H24" si="15">SUM(H25:H28)</f>
        <v>0</v>
      </c>
      <c r="I24" s="9">
        <f t="shared" ref="I24" si="16">SUM(I25:I28)</f>
        <v>0</v>
      </c>
      <c r="J24" s="9">
        <f t="shared" si="4"/>
        <v>1177.31</v>
      </c>
    </row>
    <row r="25" spans="1:10" ht="15.75">
      <c r="A25" s="28"/>
      <c r="B25" s="28"/>
      <c r="C25" s="26"/>
      <c r="D25" s="4" t="s">
        <v>11</v>
      </c>
      <c r="E25" s="10">
        <v>1177.31</v>
      </c>
      <c r="F25" s="10">
        <v>0</v>
      </c>
      <c r="G25" s="10">
        <v>0</v>
      </c>
      <c r="H25" s="10">
        <v>0</v>
      </c>
      <c r="I25" s="10">
        <v>0</v>
      </c>
      <c r="J25" s="9">
        <f t="shared" si="4"/>
        <v>1177.31</v>
      </c>
    </row>
    <row r="26" spans="1:10" ht="15.75">
      <c r="A26" s="28"/>
      <c r="B26" s="28"/>
      <c r="C26" s="26"/>
      <c r="D26" s="4" t="s">
        <v>12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9">
        <f t="shared" si="4"/>
        <v>0</v>
      </c>
    </row>
    <row r="27" spans="1:10" ht="15.75">
      <c r="A27" s="28"/>
      <c r="B27" s="28"/>
      <c r="C27" s="26"/>
      <c r="D27" s="4" t="s">
        <v>13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9">
        <f t="shared" si="4"/>
        <v>0</v>
      </c>
    </row>
    <row r="28" spans="1:10" ht="15.75">
      <c r="A28" s="28"/>
      <c r="B28" s="28"/>
      <c r="C28" s="26"/>
      <c r="D28" s="4" t="s">
        <v>14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9">
        <f t="shared" si="4"/>
        <v>0</v>
      </c>
    </row>
    <row r="29" spans="1:10" s="46" customFormat="1" ht="15.75">
      <c r="A29" s="28"/>
      <c r="B29" s="28"/>
      <c r="C29" s="27" t="s">
        <v>40</v>
      </c>
      <c r="D29" s="12" t="s">
        <v>10</v>
      </c>
      <c r="E29" s="45">
        <f>SUM(E30:E33)</f>
        <v>767</v>
      </c>
      <c r="F29" s="45">
        <f t="shared" ref="F29" si="17">SUM(F30:F33)</f>
        <v>1194</v>
      </c>
      <c r="G29" s="45">
        <f t="shared" ref="G29" si="18">SUM(G30:G33)</f>
        <v>0</v>
      </c>
      <c r="H29" s="45">
        <f t="shared" ref="H29" si="19">SUM(H30:H33)</f>
        <v>0</v>
      </c>
      <c r="I29" s="45">
        <f t="shared" ref="I29" si="20">SUM(I30:I33)</f>
        <v>0</v>
      </c>
      <c r="J29" s="45">
        <f t="shared" si="4"/>
        <v>1961</v>
      </c>
    </row>
    <row r="30" spans="1:10" s="46" customFormat="1" ht="15.75">
      <c r="A30" s="28"/>
      <c r="B30" s="28"/>
      <c r="C30" s="28"/>
      <c r="D30" s="12" t="s">
        <v>11</v>
      </c>
      <c r="E30" s="10">
        <v>767</v>
      </c>
      <c r="F30" s="10">
        <v>1194</v>
      </c>
      <c r="G30" s="10">
        <v>0</v>
      </c>
      <c r="H30" s="10">
        <v>0</v>
      </c>
      <c r="I30" s="10">
        <v>0</v>
      </c>
      <c r="J30" s="45">
        <f t="shared" si="4"/>
        <v>1961</v>
      </c>
    </row>
    <row r="31" spans="1:10" s="46" customFormat="1" ht="15.75">
      <c r="A31" s="28"/>
      <c r="B31" s="28"/>
      <c r="C31" s="28"/>
      <c r="D31" s="12" t="s">
        <v>12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45">
        <f t="shared" si="4"/>
        <v>0</v>
      </c>
    </row>
    <row r="32" spans="1:10" s="46" customFormat="1" ht="15.75">
      <c r="A32" s="28"/>
      <c r="B32" s="28"/>
      <c r="C32" s="28"/>
      <c r="D32" s="12" t="s">
        <v>13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45">
        <f t="shared" si="4"/>
        <v>0</v>
      </c>
    </row>
    <row r="33" spans="1:10" s="46" customFormat="1" ht="15.75">
      <c r="A33" s="28"/>
      <c r="B33" s="28"/>
      <c r="C33" s="29"/>
      <c r="D33" s="12" t="s">
        <v>14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45">
        <f t="shared" si="4"/>
        <v>0</v>
      </c>
    </row>
    <row r="34" spans="1:10" s="46" customFormat="1" ht="15.75">
      <c r="A34" s="28"/>
      <c r="B34" s="28"/>
      <c r="C34" s="26" t="s">
        <v>18</v>
      </c>
      <c r="D34" s="12" t="s">
        <v>10</v>
      </c>
      <c r="E34" s="45">
        <f>SUM(E35:E38)</f>
        <v>3045.58</v>
      </c>
      <c r="F34" s="45">
        <f t="shared" ref="F34" si="21">SUM(F35:F38)</f>
        <v>0</v>
      </c>
      <c r="G34" s="45">
        <f t="shared" ref="G34" si="22">SUM(G35:G38)</f>
        <v>0</v>
      </c>
      <c r="H34" s="45">
        <f t="shared" ref="H34" si="23">SUM(H35:H38)</f>
        <v>0</v>
      </c>
      <c r="I34" s="45">
        <f t="shared" ref="I34" si="24">SUM(I35:I38)</f>
        <v>0</v>
      </c>
      <c r="J34" s="45">
        <f t="shared" si="4"/>
        <v>3045.58</v>
      </c>
    </row>
    <row r="35" spans="1:10" s="46" customFormat="1" ht="15.75">
      <c r="A35" s="28"/>
      <c r="B35" s="28"/>
      <c r="C35" s="26"/>
      <c r="D35" s="12" t="s">
        <v>11</v>
      </c>
      <c r="E35" s="10">
        <v>3045.58</v>
      </c>
      <c r="F35" s="10">
        <v>0</v>
      </c>
      <c r="G35" s="10">
        <v>0</v>
      </c>
      <c r="H35" s="10">
        <v>0</v>
      </c>
      <c r="I35" s="10">
        <v>0</v>
      </c>
      <c r="J35" s="45">
        <f t="shared" si="4"/>
        <v>3045.58</v>
      </c>
    </row>
    <row r="36" spans="1:10" s="46" customFormat="1" ht="15.75">
      <c r="A36" s="28"/>
      <c r="B36" s="28"/>
      <c r="C36" s="26"/>
      <c r="D36" s="12" t="s">
        <v>12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45">
        <f t="shared" si="4"/>
        <v>0</v>
      </c>
    </row>
    <row r="37" spans="1:10" s="46" customFormat="1" ht="15.75">
      <c r="A37" s="28"/>
      <c r="B37" s="28"/>
      <c r="C37" s="26"/>
      <c r="D37" s="12" t="s">
        <v>13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45">
        <f t="shared" si="4"/>
        <v>0</v>
      </c>
    </row>
    <row r="38" spans="1:10" s="46" customFormat="1" ht="15.75">
      <c r="A38" s="28"/>
      <c r="B38" s="28"/>
      <c r="C38" s="26"/>
      <c r="D38" s="12" t="s">
        <v>14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45">
        <f t="shared" si="4"/>
        <v>0</v>
      </c>
    </row>
    <row r="39" spans="1:10" s="46" customFormat="1" ht="15.75">
      <c r="A39" s="11"/>
      <c r="B39" s="11"/>
      <c r="C39" s="26" t="s">
        <v>15</v>
      </c>
      <c r="D39" s="12" t="s">
        <v>10</v>
      </c>
      <c r="E39" s="45">
        <f>SUM(E40:E43)</f>
        <v>4989.8899999999994</v>
      </c>
      <c r="F39" s="45">
        <f t="shared" ref="F39" si="25">SUM(F40:F43)</f>
        <v>1194</v>
      </c>
      <c r="G39" s="45">
        <f t="shared" ref="G39" si="26">SUM(G40:G43)</f>
        <v>0</v>
      </c>
      <c r="H39" s="45">
        <f t="shared" ref="H39" si="27">SUM(H40:H43)</f>
        <v>0</v>
      </c>
      <c r="I39" s="45">
        <f t="shared" ref="I39" si="28">SUM(I40:I43)</f>
        <v>0</v>
      </c>
      <c r="J39" s="45">
        <f t="shared" si="4"/>
        <v>6183.8899999999994</v>
      </c>
    </row>
    <row r="40" spans="1:10" s="46" customFormat="1" ht="15.75">
      <c r="A40" s="11"/>
      <c r="B40" s="11"/>
      <c r="C40" s="26"/>
      <c r="D40" s="12" t="s">
        <v>11</v>
      </c>
      <c r="E40" s="45">
        <f>E35+E30+E25</f>
        <v>4989.8899999999994</v>
      </c>
      <c r="F40" s="45">
        <f t="shared" ref="F40:I40" si="29">F35+F30+F25</f>
        <v>1194</v>
      </c>
      <c r="G40" s="45">
        <f t="shared" si="29"/>
        <v>0</v>
      </c>
      <c r="H40" s="45">
        <f t="shared" si="29"/>
        <v>0</v>
      </c>
      <c r="I40" s="45">
        <f t="shared" si="29"/>
        <v>0</v>
      </c>
      <c r="J40" s="45">
        <f t="shared" si="4"/>
        <v>6183.8899999999994</v>
      </c>
    </row>
    <row r="41" spans="1:10" s="46" customFormat="1" ht="15.75">
      <c r="A41" s="11"/>
      <c r="B41" s="11"/>
      <c r="C41" s="26"/>
      <c r="D41" s="12" t="s">
        <v>12</v>
      </c>
      <c r="E41" s="45">
        <f t="shared" ref="E41:I43" si="30">E36+E31+E26</f>
        <v>0</v>
      </c>
      <c r="F41" s="45">
        <f t="shared" si="30"/>
        <v>0</v>
      </c>
      <c r="G41" s="45">
        <f t="shared" si="30"/>
        <v>0</v>
      </c>
      <c r="H41" s="45">
        <f t="shared" si="30"/>
        <v>0</v>
      </c>
      <c r="I41" s="45">
        <f t="shared" si="30"/>
        <v>0</v>
      </c>
      <c r="J41" s="45">
        <f t="shared" si="4"/>
        <v>0</v>
      </c>
    </row>
    <row r="42" spans="1:10" s="46" customFormat="1" ht="15.75">
      <c r="A42" s="11"/>
      <c r="B42" s="11"/>
      <c r="C42" s="26"/>
      <c r="D42" s="12" t="s">
        <v>13</v>
      </c>
      <c r="E42" s="45">
        <f t="shared" si="30"/>
        <v>0</v>
      </c>
      <c r="F42" s="45">
        <f t="shared" si="30"/>
        <v>0</v>
      </c>
      <c r="G42" s="45">
        <f t="shared" si="30"/>
        <v>0</v>
      </c>
      <c r="H42" s="45">
        <f t="shared" si="30"/>
        <v>0</v>
      </c>
      <c r="I42" s="45">
        <f t="shared" si="30"/>
        <v>0</v>
      </c>
      <c r="J42" s="45">
        <f t="shared" si="4"/>
        <v>0</v>
      </c>
    </row>
    <row r="43" spans="1:10" s="46" customFormat="1" ht="15.75">
      <c r="A43" s="11"/>
      <c r="B43" s="11"/>
      <c r="C43" s="26"/>
      <c r="D43" s="12" t="s">
        <v>14</v>
      </c>
      <c r="E43" s="45">
        <f t="shared" si="30"/>
        <v>0</v>
      </c>
      <c r="F43" s="45">
        <f t="shared" si="30"/>
        <v>0</v>
      </c>
      <c r="G43" s="45">
        <f t="shared" si="30"/>
        <v>0</v>
      </c>
      <c r="H43" s="45">
        <f t="shared" si="30"/>
        <v>0</v>
      </c>
      <c r="I43" s="45">
        <f t="shared" si="30"/>
        <v>0</v>
      </c>
      <c r="J43" s="45">
        <f t="shared" si="4"/>
        <v>0</v>
      </c>
    </row>
    <row r="44" spans="1:10" s="46" customFormat="1" ht="15.75" customHeight="1">
      <c r="A44" s="27" t="s">
        <v>19</v>
      </c>
      <c r="B44" s="30" t="s">
        <v>20</v>
      </c>
      <c r="C44" s="26" t="s">
        <v>39</v>
      </c>
      <c r="D44" s="12" t="s">
        <v>10</v>
      </c>
      <c r="E44" s="45">
        <f>SUM(E45:E48)</f>
        <v>40992.800000000003</v>
      </c>
      <c r="F44" s="45">
        <f t="shared" ref="F44" si="31">SUM(F45:F48)</f>
        <v>127989.8</v>
      </c>
      <c r="G44" s="45">
        <f t="shared" ref="G44" si="32">SUM(G45:G48)</f>
        <v>7500</v>
      </c>
      <c r="H44" s="45">
        <f t="shared" ref="H44" si="33">SUM(H45:H48)</f>
        <v>7500</v>
      </c>
      <c r="I44" s="45">
        <f t="shared" ref="I44" si="34">SUM(I45:I48)</f>
        <v>0</v>
      </c>
      <c r="J44" s="45">
        <f t="shared" si="4"/>
        <v>183982.6</v>
      </c>
    </row>
    <row r="45" spans="1:10" s="46" customFormat="1" ht="15.75">
      <c r="A45" s="28"/>
      <c r="B45" s="31"/>
      <c r="C45" s="26"/>
      <c r="D45" s="12" t="s">
        <v>11</v>
      </c>
      <c r="E45" s="47">
        <f>E65+E70+E75+E95</f>
        <v>9845.6</v>
      </c>
      <c r="F45" s="47">
        <f t="shared" ref="F45:I45" si="35">F65+F70+F75+F95</f>
        <v>81326.100000000006</v>
      </c>
      <c r="G45" s="47">
        <f t="shared" si="35"/>
        <v>7500</v>
      </c>
      <c r="H45" s="47">
        <f t="shared" si="35"/>
        <v>7500</v>
      </c>
      <c r="I45" s="47">
        <f t="shared" si="35"/>
        <v>0</v>
      </c>
      <c r="J45" s="45">
        <f t="shared" si="4"/>
        <v>106171.70000000001</v>
      </c>
    </row>
    <row r="46" spans="1:10" s="46" customFormat="1" ht="15.75">
      <c r="A46" s="28"/>
      <c r="B46" s="31"/>
      <c r="C46" s="26"/>
      <c r="D46" s="12" t="s">
        <v>12</v>
      </c>
      <c r="E46" s="47">
        <f t="shared" ref="E46:I48" si="36">E66+E71+E76+E96</f>
        <v>13823.1</v>
      </c>
      <c r="F46" s="47">
        <f t="shared" si="36"/>
        <v>13278.4</v>
      </c>
      <c r="G46" s="47">
        <f t="shared" si="36"/>
        <v>0</v>
      </c>
      <c r="H46" s="47">
        <f t="shared" si="36"/>
        <v>0</v>
      </c>
      <c r="I46" s="47">
        <f t="shared" si="36"/>
        <v>0</v>
      </c>
      <c r="J46" s="45">
        <f t="shared" si="4"/>
        <v>27101.5</v>
      </c>
    </row>
    <row r="47" spans="1:10" s="46" customFormat="1" ht="15.75">
      <c r="A47" s="28"/>
      <c r="B47" s="31"/>
      <c r="C47" s="26"/>
      <c r="D47" s="12" t="s">
        <v>13</v>
      </c>
      <c r="E47" s="47">
        <f t="shared" si="36"/>
        <v>17324.099999999999</v>
      </c>
      <c r="F47" s="47">
        <f t="shared" si="36"/>
        <v>33385.300000000003</v>
      </c>
      <c r="G47" s="47">
        <f t="shared" si="36"/>
        <v>0</v>
      </c>
      <c r="H47" s="47">
        <f t="shared" si="36"/>
        <v>0</v>
      </c>
      <c r="I47" s="47">
        <f t="shared" si="36"/>
        <v>0</v>
      </c>
      <c r="J47" s="45">
        <f t="shared" si="4"/>
        <v>50709.4</v>
      </c>
    </row>
    <row r="48" spans="1:10" s="46" customFormat="1" ht="15.75">
      <c r="A48" s="28"/>
      <c r="B48" s="31"/>
      <c r="C48" s="26"/>
      <c r="D48" s="12" t="s">
        <v>14</v>
      </c>
      <c r="E48" s="47">
        <f t="shared" si="36"/>
        <v>0</v>
      </c>
      <c r="F48" s="47">
        <f t="shared" si="36"/>
        <v>0</v>
      </c>
      <c r="G48" s="47">
        <f t="shared" si="36"/>
        <v>0</v>
      </c>
      <c r="H48" s="47">
        <f t="shared" si="36"/>
        <v>0</v>
      </c>
      <c r="I48" s="47">
        <f t="shared" si="36"/>
        <v>0</v>
      </c>
      <c r="J48" s="45">
        <f t="shared" si="4"/>
        <v>0</v>
      </c>
    </row>
    <row r="49" spans="1:10" s="46" customFormat="1" ht="15.75">
      <c r="A49" s="28"/>
      <c r="B49" s="31"/>
      <c r="C49" s="27" t="s">
        <v>40</v>
      </c>
      <c r="D49" s="12" t="s">
        <v>10</v>
      </c>
      <c r="E49" s="45">
        <f>SUM(E50:E53)</f>
        <v>0</v>
      </c>
      <c r="F49" s="45">
        <f t="shared" ref="F49" si="37">SUM(F50:F53)</f>
        <v>2000</v>
      </c>
      <c r="G49" s="45">
        <f t="shared" ref="G49" si="38">SUM(G50:G53)</f>
        <v>0</v>
      </c>
      <c r="H49" s="45">
        <f t="shared" ref="H49" si="39">SUM(H50:H53)</f>
        <v>0</v>
      </c>
      <c r="I49" s="45">
        <f t="shared" ref="I49" si="40">SUM(I50:I53)</f>
        <v>0</v>
      </c>
      <c r="J49" s="45">
        <f t="shared" si="4"/>
        <v>2000</v>
      </c>
    </row>
    <row r="50" spans="1:10" s="46" customFormat="1" ht="15.75">
      <c r="A50" s="28"/>
      <c r="B50" s="31"/>
      <c r="C50" s="28"/>
      <c r="D50" s="12" t="s">
        <v>11</v>
      </c>
      <c r="E50" s="47">
        <f>E80</f>
        <v>0</v>
      </c>
      <c r="F50" s="47">
        <f t="shared" ref="F50:I50" si="41">F80</f>
        <v>200</v>
      </c>
      <c r="G50" s="47">
        <f t="shared" si="41"/>
        <v>0</v>
      </c>
      <c r="H50" s="47">
        <f t="shared" si="41"/>
        <v>0</v>
      </c>
      <c r="I50" s="47">
        <f t="shared" si="41"/>
        <v>0</v>
      </c>
      <c r="J50" s="45">
        <f t="shared" si="4"/>
        <v>200</v>
      </c>
    </row>
    <row r="51" spans="1:10" s="46" customFormat="1" ht="15.75">
      <c r="A51" s="28"/>
      <c r="B51" s="31"/>
      <c r="C51" s="28"/>
      <c r="D51" s="12" t="s">
        <v>12</v>
      </c>
      <c r="E51" s="47">
        <f t="shared" ref="E51:I53" si="42">E81</f>
        <v>0</v>
      </c>
      <c r="F51" s="47">
        <f t="shared" si="42"/>
        <v>0</v>
      </c>
      <c r="G51" s="47">
        <f t="shared" si="42"/>
        <v>0</v>
      </c>
      <c r="H51" s="47">
        <f t="shared" si="42"/>
        <v>0</v>
      </c>
      <c r="I51" s="47">
        <f t="shared" si="42"/>
        <v>0</v>
      </c>
      <c r="J51" s="45">
        <f t="shared" si="4"/>
        <v>0</v>
      </c>
    </row>
    <row r="52" spans="1:10" s="46" customFormat="1" ht="15.75">
      <c r="A52" s="28"/>
      <c r="B52" s="31"/>
      <c r="C52" s="28"/>
      <c r="D52" s="12" t="s">
        <v>13</v>
      </c>
      <c r="E52" s="47">
        <f t="shared" si="42"/>
        <v>0</v>
      </c>
      <c r="F52" s="47">
        <f t="shared" si="42"/>
        <v>1800</v>
      </c>
      <c r="G52" s="47">
        <f t="shared" si="42"/>
        <v>0</v>
      </c>
      <c r="H52" s="47">
        <f t="shared" si="42"/>
        <v>0</v>
      </c>
      <c r="I52" s="47">
        <f t="shared" si="42"/>
        <v>0</v>
      </c>
      <c r="J52" s="45">
        <f t="shared" si="4"/>
        <v>1800</v>
      </c>
    </row>
    <row r="53" spans="1:10" s="46" customFormat="1" ht="15.75">
      <c r="A53" s="28"/>
      <c r="B53" s="31"/>
      <c r="C53" s="29"/>
      <c r="D53" s="12" t="s">
        <v>14</v>
      </c>
      <c r="E53" s="47">
        <f t="shared" si="42"/>
        <v>0</v>
      </c>
      <c r="F53" s="47">
        <f t="shared" si="42"/>
        <v>0</v>
      </c>
      <c r="G53" s="47">
        <f t="shared" si="42"/>
        <v>0</v>
      </c>
      <c r="H53" s="47">
        <f t="shared" si="42"/>
        <v>0</v>
      </c>
      <c r="I53" s="47">
        <f t="shared" si="42"/>
        <v>0</v>
      </c>
      <c r="J53" s="45">
        <f t="shared" si="4"/>
        <v>0</v>
      </c>
    </row>
    <row r="54" spans="1:10" s="48" customFormat="1" ht="15.75">
      <c r="A54" s="28"/>
      <c r="B54" s="31"/>
      <c r="C54" s="27" t="s">
        <v>41</v>
      </c>
      <c r="D54" s="12" t="s">
        <v>10</v>
      </c>
      <c r="E54" s="45">
        <f>SUM(E55:E58)</f>
        <v>0</v>
      </c>
      <c r="F54" s="45">
        <f>SUM(F55:F58)</f>
        <v>1000</v>
      </c>
      <c r="G54" s="45">
        <f t="shared" ref="G54" si="43">SUM(G55:G58)</f>
        <v>0</v>
      </c>
      <c r="H54" s="45">
        <f t="shared" ref="H54" si="44">SUM(H55:H58)</f>
        <v>0</v>
      </c>
      <c r="I54" s="45">
        <f t="shared" ref="I54" si="45">SUM(I55:I58)</f>
        <v>0</v>
      </c>
      <c r="J54" s="45">
        <f t="shared" si="4"/>
        <v>1000</v>
      </c>
    </row>
    <row r="55" spans="1:10" s="48" customFormat="1" ht="15.75">
      <c r="A55" s="28"/>
      <c r="B55" s="31"/>
      <c r="C55" s="28"/>
      <c r="D55" s="12" t="s">
        <v>11</v>
      </c>
      <c r="E55" s="47">
        <f>E85</f>
        <v>0</v>
      </c>
      <c r="F55" s="47">
        <f t="shared" ref="F55:I55" si="46">F85</f>
        <v>100</v>
      </c>
      <c r="G55" s="47">
        <f t="shared" si="46"/>
        <v>0</v>
      </c>
      <c r="H55" s="47">
        <f t="shared" si="46"/>
        <v>0</v>
      </c>
      <c r="I55" s="47">
        <f t="shared" si="46"/>
        <v>0</v>
      </c>
      <c r="J55" s="45">
        <f t="shared" si="4"/>
        <v>100</v>
      </c>
    </row>
    <row r="56" spans="1:10" s="48" customFormat="1" ht="15.75">
      <c r="A56" s="28"/>
      <c r="B56" s="31"/>
      <c r="C56" s="28"/>
      <c r="D56" s="12" t="s">
        <v>12</v>
      </c>
      <c r="E56" s="47">
        <f t="shared" ref="E56:I58" si="47">E86</f>
        <v>0</v>
      </c>
      <c r="F56" s="47">
        <f t="shared" si="47"/>
        <v>0</v>
      </c>
      <c r="G56" s="47">
        <f t="shared" si="47"/>
        <v>0</v>
      </c>
      <c r="H56" s="47">
        <f t="shared" si="47"/>
        <v>0</v>
      </c>
      <c r="I56" s="47">
        <f t="shared" si="47"/>
        <v>0</v>
      </c>
      <c r="J56" s="45">
        <f t="shared" si="4"/>
        <v>0</v>
      </c>
    </row>
    <row r="57" spans="1:10" s="48" customFormat="1" ht="15.75">
      <c r="A57" s="28"/>
      <c r="B57" s="31"/>
      <c r="C57" s="28"/>
      <c r="D57" s="12" t="s">
        <v>13</v>
      </c>
      <c r="E57" s="47">
        <f t="shared" si="47"/>
        <v>0</v>
      </c>
      <c r="F57" s="47">
        <f t="shared" si="47"/>
        <v>900</v>
      </c>
      <c r="G57" s="47">
        <f t="shared" si="47"/>
        <v>0</v>
      </c>
      <c r="H57" s="47">
        <f t="shared" si="47"/>
        <v>0</v>
      </c>
      <c r="I57" s="47">
        <f t="shared" si="47"/>
        <v>0</v>
      </c>
      <c r="J57" s="45">
        <f t="shared" si="4"/>
        <v>900</v>
      </c>
    </row>
    <row r="58" spans="1:10" s="48" customFormat="1" ht="17.25" customHeight="1">
      <c r="A58" s="28"/>
      <c r="B58" s="31"/>
      <c r="C58" s="29"/>
      <c r="D58" s="12" t="s">
        <v>14</v>
      </c>
      <c r="E58" s="47">
        <f t="shared" si="47"/>
        <v>0</v>
      </c>
      <c r="F58" s="47">
        <f t="shared" si="47"/>
        <v>0</v>
      </c>
      <c r="G58" s="47">
        <f t="shared" si="47"/>
        <v>0</v>
      </c>
      <c r="H58" s="47">
        <f t="shared" si="47"/>
        <v>0</v>
      </c>
      <c r="I58" s="47">
        <f t="shared" si="47"/>
        <v>0</v>
      </c>
      <c r="J58" s="45">
        <f t="shared" si="4"/>
        <v>0</v>
      </c>
    </row>
    <row r="59" spans="1:10" s="46" customFormat="1" ht="15.75">
      <c r="A59" s="28"/>
      <c r="B59" s="31"/>
      <c r="C59" s="26" t="s">
        <v>15</v>
      </c>
      <c r="D59" s="12" t="s">
        <v>10</v>
      </c>
      <c r="E59" s="45">
        <f>SUM(E60:E63)</f>
        <v>40992.800000000003</v>
      </c>
      <c r="F59" s="45">
        <f t="shared" ref="F59" si="48">SUM(F60:F63)</f>
        <v>130989.8</v>
      </c>
      <c r="G59" s="45">
        <f t="shared" ref="G59" si="49">SUM(G60:G63)</f>
        <v>7500</v>
      </c>
      <c r="H59" s="45">
        <f t="shared" ref="H59" si="50">SUM(H60:H63)</f>
        <v>7500</v>
      </c>
      <c r="I59" s="45">
        <f t="shared" ref="I59" si="51">SUM(I60:I63)</f>
        <v>0</v>
      </c>
      <c r="J59" s="45">
        <f t="shared" si="4"/>
        <v>186982.6</v>
      </c>
    </row>
    <row r="60" spans="1:10" s="46" customFormat="1" ht="15.75">
      <c r="A60" s="28"/>
      <c r="B60" s="31"/>
      <c r="C60" s="26"/>
      <c r="D60" s="12" t="s">
        <v>11</v>
      </c>
      <c r="E60" s="45">
        <f>E50+E45+E55</f>
        <v>9845.6</v>
      </c>
      <c r="F60" s="45">
        <f t="shared" ref="F60:I60" si="52">F50+F45+F55</f>
        <v>81626.100000000006</v>
      </c>
      <c r="G60" s="45">
        <f t="shared" si="52"/>
        <v>7500</v>
      </c>
      <c r="H60" s="45">
        <f t="shared" si="52"/>
        <v>7500</v>
      </c>
      <c r="I60" s="45">
        <f t="shared" si="52"/>
        <v>0</v>
      </c>
      <c r="J60" s="45">
        <f t="shared" si="4"/>
        <v>106471.70000000001</v>
      </c>
    </row>
    <row r="61" spans="1:10" s="46" customFormat="1" ht="15.75">
      <c r="A61" s="28"/>
      <c r="B61" s="31"/>
      <c r="C61" s="26"/>
      <c r="D61" s="12" t="s">
        <v>12</v>
      </c>
      <c r="E61" s="45">
        <f t="shared" ref="E61:I63" si="53">E51+E46+E56</f>
        <v>13823.1</v>
      </c>
      <c r="F61" s="45">
        <f t="shared" si="53"/>
        <v>13278.4</v>
      </c>
      <c r="G61" s="45">
        <f t="shared" si="53"/>
        <v>0</v>
      </c>
      <c r="H61" s="45">
        <f t="shared" si="53"/>
        <v>0</v>
      </c>
      <c r="I61" s="45">
        <f t="shared" si="53"/>
        <v>0</v>
      </c>
      <c r="J61" s="45">
        <f t="shared" si="4"/>
        <v>27101.5</v>
      </c>
    </row>
    <row r="62" spans="1:10" s="46" customFormat="1" ht="15.75">
      <c r="A62" s="28"/>
      <c r="B62" s="31"/>
      <c r="C62" s="26"/>
      <c r="D62" s="12" t="s">
        <v>13</v>
      </c>
      <c r="E62" s="45">
        <f t="shared" si="53"/>
        <v>17324.099999999999</v>
      </c>
      <c r="F62" s="45">
        <f t="shared" si="53"/>
        <v>36085.300000000003</v>
      </c>
      <c r="G62" s="45">
        <f t="shared" si="53"/>
        <v>0</v>
      </c>
      <c r="H62" s="45">
        <f t="shared" si="53"/>
        <v>0</v>
      </c>
      <c r="I62" s="45">
        <f t="shared" si="53"/>
        <v>0</v>
      </c>
      <c r="J62" s="45">
        <f t="shared" si="4"/>
        <v>53409.4</v>
      </c>
    </row>
    <row r="63" spans="1:10" s="46" customFormat="1" ht="15.75">
      <c r="A63" s="29"/>
      <c r="B63" s="32"/>
      <c r="C63" s="26"/>
      <c r="D63" s="12" t="s">
        <v>14</v>
      </c>
      <c r="E63" s="45">
        <f t="shared" si="53"/>
        <v>0</v>
      </c>
      <c r="F63" s="45">
        <f t="shared" si="53"/>
        <v>0</v>
      </c>
      <c r="G63" s="45">
        <f t="shared" si="53"/>
        <v>0</v>
      </c>
      <c r="H63" s="45">
        <f t="shared" si="53"/>
        <v>0</v>
      </c>
      <c r="I63" s="45">
        <f t="shared" si="53"/>
        <v>0</v>
      </c>
      <c r="J63" s="45">
        <f t="shared" si="4"/>
        <v>0</v>
      </c>
    </row>
    <row r="64" spans="1:10" s="46" customFormat="1" ht="15.75" customHeight="1">
      <c r="A64" s="27" t="s">
        <v>21</v>
      </c>
      <c r="B64" s="33" t="s">
        <v>20</v>
      </c>
      <c r="C64" s="27" t="s">
        <v>39</v>
      </c>
      <c r="D64" s="12" t="s">
        <v>10</v>
      </c>
      <c r="E64" s="45">
        <f>SUM(E65:E68)</f>
        <v>23155.1</v>
      </c>
      <c r="F64" s="45">
        <f t="shared" ref="F64" si="54">SUM(F65:F68)</f>
        <v>23055.1</v>
      </c>
      <c r="G64" s="45">
        <f t="shared" ref="G64" si="55">SUM(G65:G68)</f>
        <v>0</v>
      </c>
      <c r="H64" s="45">
        <f t="shared" ref="H64" si="56">SUM(H65:H68)</f>
        <v>0</v>
      </c>
      <c r="I64" s="45">
        <f t="shared" ref="I64" si="57">SUM(I65:I68)</f>
        <v>0</v>
      </c>
      <c r="J64" s="45">
        <f t="shared" si="4"/>
        <v>46210.2</v>
      </c>
    </row>
    <row r="65" spans="1:10" s="46" customFormat="1" ht="15.75">
      <c r="A65" s="28"/>
      <c r="B65" s="34"/>
      <c r="C65" s="28"/>
      <c r="D65" s="12" t="s">
        <v>11</v>
      </c>
      <c r="E65" s="10">
        <v>2315.5</v>
      </c>
      <c r="F65" s="10">
        <v>2305.5</v>
      </c>
      <c r="G65" s="10">
        <v>0</v>
      </c>
      <c r="H65" s="10">
        <v>0</v>
      </c>
      <c r="I65" s="10">
        <v>0</v>
      </c>
      <c r="J65" s="45">
        <f t="shared" si="4"/>
        <v>4621</v>
      </c>
    </row>
    <row r="66" spans="1:10" s="46" customFormat="1" ht="15.75">
      <c r="A66" s="28"/>
      <c r="B66" s="34"/>
      <c r="C66" s="28"/>
      <c r="D66" s="12" t="s">
        <v>12</v>
      </c>
      <c r="E66" s="10">
        <v>13823.1</v>
      </c>
      <c r="F66" s="10">
        <v>13278.4</v>
      </c>
      <c r="G66" s="10">
        <v>0</v>
      </c>
      <c r="H66" s="10">
        <v>0</v>
      </c>
      <c r="I66" s="10">
        <v>0</v>
      </c>
      <c r="J66" s="45">
        <f t="shared" si="4"/>
        <v>27101.5</v>
      </c>
    </row>
    <row r="67" spans="1:10" s="46" customFormat="1" ht="15.75">
      <c r="A67" s="28"/>
      <c r="B67" s="34"/>
      <c r="C67" s="28"/>
      <c r="D67" s="12" t="s">
        <v>13</v>
      </c>
      <c r="E67" s="10">
        <v>7016.5</v>
      </c>
      <c r="F67" s="10">
        <v>7471.2</v>
      </c>
      <c r="G67" s="10">
        <v>0</v>
      </c>
      <c r="H67" s="10">
        <v>0</v>
      </c>
      <c r="I67" s="10">
        <v>0</v>
      </c>
      <c r="J67" s="45">
        <f t="shared" si="4"/>
        <v>14487.7</v>
      </c>
    </row>
    <row r="68" spans="1:10" s="46" customFormat="1" ht="15.75">
      <c r="A68" s="28"/>
      <c r="B68" s="34"/>
      <c r="C68" s="29"/>
      <c r="D68" s="12" t="s">
        <v>14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45">
        <f t="shared" si="4"/>
        <v>0</v>
      </c>
    </row>
    <row r="69" spans="1:10" s="46" customFormat="1" ht="15.75">
      <c r="A69" s="27" t="s">
        <v>22</v>
      </c>
      <c r="B69" s="33" t="s">
        <v>23</v>
      </c>
      <c r="C69" s="26" t="s">
        <v>39</v>
      </c>
      <c r="D69" s="12" t="s">
        <v>10</v>
      </c>
      <c r="E69" s="45">
        <f>SUM(E70:E73)</f>
        <v>11452.9</v>
      </c>
      <c r="F69" s="45">
        <f t="shared" ref="F69" si="58">SUM(F70:F73)</f>
        <v>14074.5</v>
      </c>
      <c r="G69" s="45">
        <f t="shared" ref="G69" si="59">SUM(G70:G73)</f>
        <v>0</v>
      </c>
      <c r="H69" s="45">
        <f t="shared" ref="H69" si="60">SUM(H70:H73)</f>
        <v>0</v>
      </c>
      <c r="I69" s="45">
        <f t="shared" ref="I69" si="61">SUM(I70:I73)</f>
        <v>0</v>
      </c>
      <c r="J69" s="45">
        <f t="shared" si="4"/>
        <v>25527.4</v>
      </c>
    </row>
    <row r="70" spans="1:10" s="46" customFormat="1" ht="15.75">
      <c r="A70" s="28"/>
      <c r="B70" s="34"/>
      <c r="C70" s="26"/>
      <c r="D70" s="12" t="s">
        <v>11</v>
      </c>
      <c r="E70" s="10">
        <v>1145.3</v>
      </c>
      <c r="F70" s="10">
        <v>1407.4</v>
      </c>
      <c r="G70" s="10">
        <v>0</v>
      </c>
      <c r="H70" s="10">
        <v>0</v>
      </c>
      <c r="I70" s="10">
        <v>0</v>
      </c>
      <c r="J70" s="45">
        <f t="shared" si="4"/>
        <v>2552.6999999999998</v>
      </c>
    </row>
    <row r="71" spans="1:10" s="46" customFormat="1" ht="15.75">
      <c r="A71" s="28"/>
      <c r="B71" s="34"/>
      <c r="C71" s="26"/>
      <c r="D71" s="12" t="s">
        <v>12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45">
        <f t="shared" si="4"/>
        <v>0</v>
      </c>
    </row>
    <row r="72" spans="1:10" s="46" customFormat="1" ht="15.75">
      <c r="A72" s="28"/>
      <c r="B72" s="34"/>
      <c r="C72" s="26"/>
      <c r="D72" s="12" t="s">
        <v>13</v>
      </c>
      <c r="E72" s="10">
        <v>10307.6</v>
      </c>
      <c r="F72" s="10">
        <v>12667.1</v>
      </c>
      <c r="G72" s="10">
        <v>0</v>
      </c>
      <c r="H72" s="10">
        <v>0</v>
      </c>
      <c r="I72" s="10">
        <v>0</v>
      </c>
      <c r="J72" s="45">
        <f t="shared" si="4"/>
        <v>22974.7</v>
      </c>
    </row>
    <row r="73" spans="1:10" s="46" customFormat="1" ht="73.5" customHeight="1">
      <c r="A73" s="28"/>
      <c r="B73" s="34"/>
      <c r="C73" s="26"/>
      <c r="D73" s="12" t="s">
        <v>14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45">
        <f t="shared" si="4"/>
        <v>0</v>
      </c>
    </row>
    <row r="74" spans="1:10" s="46" customFormat="1" ht="15.75">
      <c r="A74" s="27" t="s">
        <v>24</v>
      </c>
      <c r="B74" s="33" t="s">
        <v>25</v>
      </c>
      <c r="C74" s="26" t="s">
        <v>39</v>
      </c>
      <c r="D74" s="12" t="s">
        <v>10</v>
      </c>
      <c r="E74" s="45">
        <f>SUM(E75:E78)</f>
        <v>0</v>
      </c>
      <c r="F74" s="45">
        <f t="shared" ref="F74" si="62">SUM(F75:F78)</f>
        <v>14718.9</v>
      </c>
      <c r="G74" s="45">
        <f t="shared" ref="G74" si="63">SUM(G75:G78)</f>
        <v>0</v>
      </c>
      <c r="H74" s="45">
        <f t="shared" ref="H74" si="64">SUM(H75:H78)</f>
        <v>0</v>
      </c>
      <c r="I74" s="45">
        <f t="shared" ref="I74" si="65">SUM(I75:I78)</f>
        <v>0</v>
      </c>
      <c r="J74" s="45">
        <f t="shared" si="4"/>
        <v>14718.9</v>
      </c>
    </row>
    <row r="75" spans="1:10" s="46" customFormat="1" ht="15.75">
      <c r="A75" s="28"/>
      <c r="B75" s="34"/>
      <c r="C75" s="26"/>
      <c r="D75" s="12" t="s">
        <v>11</v>
      </c>
      <c r="E75" s="10">
        <v>0</v>
      </c>
      <c r="F75" s="10">
        <v>1471.9</v>
      </c>
      <c r="G75" s="10">
        <v>0</v>
      </c>
      <c r="H75" s="10">
        <v>0</v>
      </c>
      <c r="I75" s="10">
        <v>0</v>
      </c>
      <c r="J75" s="45">
        <f t="shared" si="4"/>
        <v>1471.9</v>
      </c>
    </row>
    <row r="76" spans="1:10" s="46" customFormat="1" ht="15.75">
      <c r="A76" s="28"/>
      <c r="B76" s="34"/>
      <c r="C76" s="26"/>
      <c r="D76" s="12" t="s">
        <v>12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45">
        <f t="shared" si="4"/>
        <v>0</v>
      </c>
    </row>
    <row r="77" spans="1:10" s="46" customFormat="1" ht="15.75">
      <c r="A77" s="28"/>
      <c r="B77" s="34"/>
      <c r="C77" s="26"/>
      <c r="D77" s="12" t="s">
        <v>13</v>
      </c>
      <c r="E77" s="10">
        <v>0</v>
      </c>
      <c r="F77" s="10">
        <v>13247</v>
      </c>
      <c r="G77" s="10">
        <v>0</v>
      </c>
      <c r="H77" s="10">
        <v>0</v>
      </c>
      <c r="I77" s="10">
        <v>0</v>
      </c>
      <c r="J77" s="45">
        <f t="shared" si="4"/>
        <v>13247</v>
      </c>
    </row>
    <row r="78" spans="1:10" s="46" customFormat="1" ht="15.75">
      <c r="A78" s="28"/>
      <c r="B78" s="34"/>
      <c r="C78" s="26"/>
      <c r="D78" s="12" t="s">
        <v>14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45">
        <f t="shared" ref="J78:J136" si="66">SUM(E78:I78)</f>
        <v>0</v>
      </c>
    </row>
    <row r="79" spans="1:10" s="46" customFormat="1" ht="15.75">
      <c r="A79" s="28"/>
      <c r="B79" s="34"/>
      <c r="C79" s="27" t="s">
        <v>40</v>
      </c>
      <c r="D79" s="12" t="s">
        <v>10</v>
      </c>
      <c r="E79" s="45">
        <f>SUM(E80:E83)</f>
        <v>0</v>
      </c>
      <c r="F79" s="45">
        <f t="shared" ref="F79" si="67">SUM(F80:F83)</f>
        <v>2000</v>
      </c>
      <c r="G79" s="45">
        <f t="shared" ref="G79" si="68">SUM(G80:G83)</f>
        <v>0</v>
      </c>
      <c r="H79" s="45">
        <f t="shared" ref="H79" si="69">SUM(H80:H83)</f>
        <v>0</v>
      </c>
      <c r="I79" s="45">
        <f t="shared" ref="I79" si="70">SUM(I80:I83)</f>
        <v>0</v>
      </c>
      <c r="J79" s="45">
        <f t="shared" si="66"/>
        <v>2000</v>
      </c>
    </row>
    <row r="80" spans="1:10" s="46" customFormat="1" ht="15.75">
      <c r="A80" s="28"/>
      <c r="B80" s="34"/>
      <c r="C80" s="28"/>
      <c r="D80" s="12" t="s">
        <v>11</v>
      </c>
      <c r="E80" s="10">
        <v>0</v>
      </c>
      <c r="F80" s="10">
        <v>200</v>
      </c>
      <c r="G80" s="10">
        <v>0</v>
      </c>
      <c r="H80" s="10">
        <v>0</v>
      </c>
      <c r="I80" s="10">
        <v>0</v>
      </c>
      <c r="J80" s="45">
        <f t="shared" si="66"/>
        <v>200</v>
      </c>
    </row>
    <row r="81" spans="1:10" s="46" customFormat="1" ht="15.75">
      <c r="A81" s="28"/>
      <c r="B81" s="34"/>
      <c r="C81" s="28"/>
      <c r="D81" s="12" t="s">
        <v>12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45">
        <f t="shared" si="66"/>
        <v>0</v>
      </c>
    </row>
    <row r="82" spans="1:10" s="46" customFormat="1" ht="15.75">
      <c r="A82" s="28"/>
      <c r="B82" s="34"/>
      <c r="C82" s="28"/>
      <c r="D82" s="12" t="s">
        <v>13</v>
      </c>
      <c r="E82" s="10">
        <v>0</v>
      </c>
      <c r="F82" s="10">
        <v>1800</v>
      </c>
      <c r="G82" s="10">
        <v>0</v>
      </c>
      <c r="H82" s="10">
        <v>0</v>
      </c>
      <c r="I82" s="10">
        <v>0</v>
      </c>
      <c r="J82" s="45">
        <f t="shared" si="66"/>
        <v>1800</v>
      </c>
    </row>
    <row r="83" spans="1:10" s="46" customFormat="1" ht="17.25" customHeight="1">
      <c r="A83" s="28"/>
      <c r="B83" s="34"/>
      <c r="C83" s="29"/>
      <c r="D83" s="12" t="s">
        <v>14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45">
        <f t="shared" si="66"/>
        <v>0</v>
      </c>
    </row>
    <row r="84" spans="1:10" s="46" customFormat="1" ht="15.75">
      <c r="A84" s="28"/>
      <c r="B84" s="34"/>
      <c r="C84" s="27" t="s">
        <v>41</v>
      </c>
      <c r="D84" s="12" t="s">
        <v>10</v>
      </c>
      <c r="E84" s="45">
        <f>SUM(E85:E88)</f>
        <v>0</v>
      </c>
      <c r="F84" s="45">
        <f t="shared" ref="F84" si="71">SUM(F85:F88)</f>
        <v>1000</v>
      </c>
      <c r="G84" s="45">
        <f t="shared" ref="G84" si="72">SUM(G85:G88)</f>
        <v>0</v>
      </c>
      <c r="H84" s="45">
        <f t="shared" ref="H84" si="73">SUM(H85:H88)</f>
        <v>0</v>
      </c>
      <c r="I84" s="45">
        <f t="shared" ref="I84" si="74">SUM(I85:I88)</f>
        <v>0</v>
      </c>
      <c r="J84" s="45">
        <f t="shared" si="66"/>
        <v>1000</v>
      </c>
    </row>
    <row r="85" spans="1:10" s="46" customFormat="1" ht="15.75">
      <c r="A85" s="28"/>
      <c r="B85" s="34"/>
      <c r="C85" s="28"/>
      <c r="D85" s="12" t="s">
        <v>11</v>
      </c>
      <c r="E85" s="10">
        <v>0</v>
      </c>
      <c r="F85" s="10">
        <v>100</v>
      </c>
      <c r="G85" s="10">
        <v>0</v>
      </c>
      <c r="H85" s="10">
        <v>0</v>
      </c>
      <c r="I85" s="10">
        <v>0</v>
      </c>
      <c r="J85" s="45">
        <f t="shared" si="66"/>
        <v>100</v>
      </c>
    </row>
    <row r="86" spans="1:10" s="46" customFormat="1" ht="15.75">
      <c r="A86" s="28"/>
      <c r="B86" s="34"/>
      <c r="C86" s="28"/>
      <c r="D86" s="12" t="s">
        <v>12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45">
        <f t="shared" si="66"/>
        <v>0</v>
      </c>
    </row>
    <row r="87" spans="1:10" s="46" customFormat="1" ht="15.75">
      <c r="A87" s="28"/>
      <c r="B87" s="34"/>
      <c r="C87" s="28"/>
      <c r="D87" s="12" t="s">
        <v>13</v>
      </c>
      <c r="E87" s="10">
        <v>0</v>
      </c>
      <c r="F87" s="10">
        <v>900</v>
      </c>
      <c r="G87" s="10">
        <v>0</v>
      </c>
      <c r="H87" s="10">
        <v>0</v>
      </c>
      <c r="I87" s="10">
        <v>0</v>
      </c>
      <c r="J87" s="45">
        <f t="shared" si="66"/>
        <v>900</v>
      </c>
    </row>
    <row r="88" spans="1:10" s="46" customFormat="1" ht="17.25" customHeight="1">
      <c r="A88" s="29"/>
      <c r="B88" s="35"/>
      <c r="C88" s="29"/>
      <c r="D88" s="12" t="s">
        <v>14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45">
        <f t="shared" si="66"/>
        <v>0</v>
      </c>
    </row>
    <row r="89" spans="1:10" s="46" customFormat="1" ht="15.75">
      <c r="A89" s="11"/>
      <c r="B89" s="13"/>
      <c r="C89" s="27" t="s">
        <v>15</v>
      </c>
      <c r="D89" s="12" t="s">
        <v>10</v>
      </c>
      <c r="E89" s="47">
        <f>SUM(E90:E93)</f>
        <v>0</v>
      </c>
      <c r="F89" s="47">
        <f t="shared" ref="F89" si="75">SUM(F90:F93)</f>
        <v>17718.900000000001</v>
      </c>
      <c r="G89" s="47">
        <f t="shared" ref="G89" si="76">SUM(G90:G93)</f>
        <v>0</v>
      </c>
      <c r="H89" s="47">
        <f t="shared" ref="H89" si="77">SUM(H90:H93)</f>
        <v>0</v>
      </c>
      <c r="I89" s="47">
        <f t="shared" ref="I89" si="78">SUM(I90:I93)</f>
        <v>0</v>
      </c>
      <c r="J89" s="47">
        <f t="shared" ref="J89:J93" si="79">SUM(E89:I89)</f>
        <v>17718.900000000001</v>
      </c>
    </row>
    <row r="90" spans="1:10" s="46" customFormat="1" ht="15.75">
      <c r="A90" s="11"/>
      <c r="B90" s="13"/>
      <c r="C90" s="28"/>
      <c r="D90" s="12" t="s">
        <v>11</v>
      </c>
      <c r="E90" s="47">
        <f>E85+E80+E75</f>
        <v>0</v>
      </c>
      <c r="F90" s="47">
        <f t="shared" ref="F90:I90" si="80">F85+F80+F75</f>
        <v>1771.9</v>
      </c>
      <c r="G90" s="47">
        <f t="shared" si="80"/>
        <v>0</v>
      </c>
      <c r="H90" s="47">
        <f t="shared" si="80"/>
        <v>0</v>
      </c>
      <c r="I90" s="47">
        <f t="shared" si="80"/>
        <v>0</v>
      </c>
      <c r="J90" s="47">
        <f t="shared" si="79"/>
        <v>1771.9</v>
      </c>
    </row>
    <row r="91" spans="1:10" s="46" customFormat="1" ht="15.75">
      <c r="A91" s="11"/>
      <c r="B91" s="13"/>
      <c r="C91" s="28"/>
      <c r="D91" s="12" t="s">
        <v>12</v>
      </c>
      <c r="E91" s="47">
        <f t="shared" ref="E91:I93" si="81">E86+E81+E76</f>
        <v>0</v>
      </c>
      <c r="F91" s="47">
        <f t="shared" si="81"/>
        <v>0</v>
      </c>
      <c r="G91" s="47">
        <f t="shared" si="81"/>
        <v>0</v>
      </c>
      <c r="H91" s="47">
        <f t="shared" si="81"/>
        <v>0</v>
      </c>
      <c r="I91" s="47">
        <f t="shared" si="81"/>
        <v>0</v>
      </c>
      <c r="J91" s="47">
        <f t="shared" si="79"/>
        <v>0</v>
      </c>
    </row>
    <row r="92" spans="1:10" s="46" customFormat="1" ht="15.75">
      <c r="A92" s="11"/>
      <c r="B92" s="13"/>
      <c r="C92" s="28"/>
      <c r="D92" s="12" t="s">
        <v>13</v>
      </c>
      <c r="E92" s="47">
        <f t="shared" si="81"/>
        <v>0</v>
      </c>
      <c r="F92" s="47">
        <f t="shared" si="81"/>
        <v>15947</v>
      </c>
      <c r="G92" s="47">
        <f t="shared" si="81"/>
        <v>0</v>
      </c>
      <c r="H92" s="47">
        <f t="shared" si="81"/>
        <v>0</v>
      </c>
      <c r="I92" s="47">
        <f t="shared" si="81"/>
        <v>0</v>
      </c>
      <c r="J92" s="47">
        <f t="shared" si="79"/>
        <v>15947</v>
      </c>
    </row>
    <row r="93" spans="1:10" s="46" customFormat="1" ht="17.25" customHeight="1">
      <c r="A93" s="11"/>
      <c r="B93" s="13"/>
      <c r="C93" s="29"/>
      <c r="D93" s="12" t="s">
        <v>14</v>
      </c>
      <c r="E93" s="47">
        <f t="shared" si="81"/>
        <v>0</v>
      </c>
      <c r="F93" s="47">
        <f t="shared" si="81"/>
        <v>0</v>
      </c>
      <c r="G93" s="47">
        <f t="shared" si="81"/>
        <v>0</v>
      </c>
      <c r="H93" s="47">
        <f t="shared" si="81"/>
        <v>0</v>
      </c>
      <c r="I93" s="47">
        <f t="shared" si="81"/>
        <v>0</v>
      </c>
      <c r="J93" s="47">
        <f t="shared" si="79"/>
        <v>0</v>
      </c>
    </row>
    <row r="94" spans="1:10" s="46" customFormat="1" ht="15.75">
      <c r="A94" s="27" t="s">
        <v>26</v>
      </c>
      <c r="B94" s="33" t="s">
        <v>27</v>
      </c>
      <c r="C94" s="26" t="s">
        <v>39</v>
      </c>
      <c r="D94" s="12" t="s">
        <v>10</v>
      </c>
      <c r="E94" s="45">
        <f>SUM(E95:E98)</f>
        <v>6384.8</v>
      </c>
      <c r="F94" s="45">
        <f t="shared" ref="F94" si="82">SUM(F95:F98)</f>
        <v>76141.3</v>
      </c>
      <c r="G94" s="45">
        <f t="shared" ref="G94" si="83">SUM(G95:G98)</f>
        <v>7500</v>
      </c>
      <c r="H94" s="45">
        <f t="shared" ref="H94" si="84">SUM(H95:H98)</f>
        <v>7500</v>
      </c>
      <c r="I94" s="45">
        <f t="shared" ref="I94" si="85">SUM(I95:I98)</f>
        <v>0</v>
      </c>
      <c r="J94" s="45">
        <f t="shared" si="66"/>
        <v>97526.1</v>
      </c>
    </row>
    <row r="95" spans="1:10" s="46" customFormat="1" ht="15.75">
      <c r="A95" s="28"/>
      <c r="B95" s="34"/>
      <c r="C95" s="26"/>
      <c r="D95" s="12" t="s">
        <v>11</v>
      </c>
      <c r="E95" s="10">
        <v>6384.8</v>
      </c>
      <c r="F95" s="10">
        <v>76141.3</v>
      </c>
      <c r="G95" s="10">
        <v>7500</v>
      </c>
      <c r="H95" s="10">
        <v>7500</v>
      </c>
      <c r="I95" s="10">
        <v>0</v>
      </c>
      <c r="J95" s="45">
        <f t="shared" si="66"/>
        <v>97526.1</v>
      </c>
    </row>
    <row r="96" spans="1:10" s="46" customFormat="1" ht="15.75">
      <c r="A96" s="28"/>
      <c r="B96" s="34"/>
      <c r="C96" s="26"/>
      <c r="D96" s="12" t="s">
        <v>12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45">
        <f t="shared" si="66"/>
        <v>0</v>
      </c>
    </row>
    <row r="97" spans="1:10" s="46" customFormat="1" ht="15.75">
      <c r="A97" s="28"/>
      <c r="B97" s="34"/>
      <c r="C97" s="26"/>
      <c r="D97" s="12" t="s">
        <v>13</v>
      </c>
      <c r="E97" s="10">
        <v>0</v>
      </c>
      <c r="F97" s="10"/>
      <c r="G97" s="10">
        <v>0</v>
      </c>
      <c r="H97" s="10">
        <v>0</v>
      </c>
      <c r="I97" s="10">
        <v>0</v>
      </c>
      <c r="J97" s="45">
        <f t="shared" si="66"/>
        <v>0</v>
      </c>
    </row>
    <row r="98" spans="1:10" s="46" customFormat="1" ht="15.75">
      <c r="A98" s="28"/>
      <c r="B98" s="34"/>
      <c r="C98" s="26"/>
      <c r="D98" s="12" t="s">
        <v>14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45">
        <f t="shared" si="66"/>
        <v>0</v>
      </c>
    </row>
    <row r="99" spans="1:10" s="46" customFormat="1" ht="15.75" customHeight="1">
      <c r="A99" s="27" t="s">
        <v>28</v>
      </c>
      <c r="B99" s="27" t="s">
        <v>29</v>
      </c>
      <c r="C99" s="27" t="s">
        <v>39</v>
      </c>
      <c r="D99" s="12" t="s">
        <v>10</v>
      </c>
      <c r="E99" s="47">
        <f>SUM(E100:E103)</f>
        <v>0</v>
      </c>
      <c r="F99" s="47">
        <f t="shared" ref="F99:I99" si="86">SUM(F100:F103)</f>
        <v>16568.400000000001</v>
      </c>
      <c r="G99" s="47">
        <f t="shared" si="86"/>
        <v>0</v>
      </c>
      <c r="H99" s="47">
        <f t="shared" si="86"/>
        <v>0</v>
      </c>
      <c r="I99" s="47">
        <f t="shared" si="86"/>
        <v>0</v>
      </c>
      <c r="J99" s="47">
        <f t="shared" si="66"/>
        <v>16568.400000000001</v>
      </c>
    </row>
    <row r="100" spans="1:10" s="46" customFormat="1" ht="15.75">
      <c r="A100" s="28"/>
      <c r="B100" s="28"/>
      <c r="C100" s="28"/>
      <c r="D100" s="12" t="s">
        <v>11</v>
      </c>
      <c r="E100" s="47">
        <f>E105+E110</f>
        <v>0</v>
      </c>
      <c r="F100" s="47">
        <f>F105+F110</f>
        <v>5887.5</v>
      </c>
      <c r="G100" s="47">
        <f t="shared" ref="F100:I100" si="87">G105+G110</f>
        <v>0</v>
      </c>
      <c r="H100" s="47">
        <f t="shared" si="87"/>
        <v>0</v>
      </c>
      <c r="I100" s="47">
        <f t="shared" si="87"/>
        <v>0</v>
      </c>
      <c r="J100" s="47">
        <f t="shared" si="66"/>
        <v>5887.5</v>
      </c>
    </row>
    <row r="101" spans="1:10" s="46" customFormat="1" ht="15.75">
      <c r="A101" s="28"/>
      <c r="B101" s="28"/>
      <c r="C101" s="28"/>
      <c r="D101" s="12" t="s">
        <v>12</v>
      </c>
      <c r="E101" s="47">
        <f t="shared" ref="E101:I103" si="88">E106+E111</f>
        <v>0</v>
      </c>
      <c r="F101" s="47">
        <f t="shared" ref="F101" si="89">F106+F111</f>
        <v>0</v>
      </c>
      <c r="G101" s="47">
        <f t="shared" si="88"/>
        <v>0</v>
      </c>
      <c r="H101" s="47">
        <f t="shared" si="88"/>
        <v>0</v>
      </c>
      <c r="I101" s="47">
        <f t="shared" si="88"/>
        <v>0</v>
      </c>
      <c r="J101" s="47">
        <f t="shared" si="66"/>
        <v>0</v>
      </c>
    </row>
    <row r="102" spans="1:10" s="46" customFormat="1" ht="15.75">
      <c r="A102" s="28"/>
      <c r="B102" s="28"/>
      <c r="C102" s="28"/>
      <c r="D102" s="12" t="s">
        <v>13</v>
      </c>
      <c r="E102" s="47">
        <f t="shared" si="88"/>
        <v>0</v>
      </c>
      <c r="F102" s="47">
        <f t="shared" ref="F102" si="90">F107+F112</f>
        <v>10680.9</v>
      </c>
      <c r="G102" s="47">
        <f t="shared" si="88"/>
        <v>0</v>
      </c>
      <c r="H102" s="47">
        <f t="shared" si="88"/>
        <v>0</v>
      </c>
      <c r="I102" s="47">
        <f t="shared" si="88"/>
        <v>0</v>
      </c>
      <c r="J102" s="47">
        <f t="shared" si="66"/>
        <v>10680.9</v>
      </c>
    </row>
    <row r="103" spans="1:10" s="46" customFormat="1" ht="15.75">
      <c r="A103" s="29"/>
      <c r="B103" s="29"/>
      <c r="C103" s="29"/>
      <c r="D103" s="12" t="s">
        <v>14</v>
      </c>
      <c r="E103" s="47">
        <f t="shared" si="88"/>
        <v>0</v>
      </c>
      <c r="F103" s="47">
        <f t="shared" ref="F103" si="91">F108+F113</f>
        <v>0</v>
      </c>
      <c r="G103" s="47">
        <f t="shared" si="88"/>
        <v>0</v>
      </c>
      <c r="H103" s="47">
        <f t="shared" si="88"/>
        <v>0</v>
      </c>
      <c r="I103" s="47">
        <f t="shared" si="88"/>
        <v>0</v>
      </c>
      <c r="J103" s="47">
        <f t="shared" si="66"/>
        <v>0</v>
      </c>
    </row>
    <row r="104" spans="1:10" s="46" customFormat="1" ht="15.75" customHeight="1">
      <c r="A104" s="27" t="s">
        <v>36</v>
      </c>
      <c r="B104" s="27" t="s">
        <v>29</v>
      </c>
      <c r="C104" s="27" t="s">
        <v>39</v>
      </c>
      <c r="D104" s="12" t="s">
        <v>10</v>
      </c>
      <c r="E104" s="45">
        <f>SUM(E105:E108)</f>
        <v>0</v>
      </c>
      <c r="F104" s="45">
        <f t="shared" ref="F104" si="92">SUM(F105:F108)</f>
        <v>1310</v>
      </c>
      <c r="G104" s="45">
        <f t="shared" ref="G104" si="93">SUM(G105:G108)</f>
        <v>0</v>
      </c>
      <c r="H104" s="45">
        <f t="shared" ref="H104" si="94">SUM(H105:H108)</f>
        <v>0</v>
      </c>
      <c r="I104" s="45">
        <f t="shared" ref="I104" si="95">SUM(I105:I108)</f>
        <v>0</v>
      </c>
      <c r="J104" s="45">
        <f t="shared" si="66"/>
        <v>1310</v>
      </c>
    </row>
    <row r="105" spans="1:10" s="46" customFormat="1" ht="15.75">
      <c r="A105" s="28"/>
      <c r="B105" s="28"/>
      <c r="C105" s="28"/>
      <c r="D105" s="12" t="s">
        <v>11</v>
      </c>
      <c r="E105" s="10">
        <v>0</v>
      </c>
      <c r="F105" s="10">
        <v>1310</v>
      </c>
      <c r="G105" s="10">
        <v>0</v>
      </c>
      <c r="H105" s="10">
        <v>0</v>
      </c>
      <c r="I105" s="10">
        <v>0</v>
      </c>
      <c r="J105" s="45">
        <f t="shared" si="66"/>
        <v>1310</v>
      </c>
    </row>
    <row r="106" spans="1:10" s="46" customFormat="1" ht="15.75">
      <c r="A106" s="28"/>
      <c r="B106" s="28"/>
      <c r="C106" s="28"/>
      <c r="D106" s="12" t="s">
        <v>12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45">
        <f t="shared" si="66"/>
        <v>0</v>
      </c>
    </row>
    <row r="107" spans="1:10" s="46" customFormat="1" ht="15.75">
      <c r="A107" s="28"/>
      <c r="B107" s="28"/>
      <c r="C107" s="28"/>
      <c r="D107" s="12" t="s">
        <v>13</v>
      </c>
      <c r="E107" s="10">
        <v>0</v>
      </c>
      <c r="F107" s="10"/>
      <c r="G107" s="10">
        <v>0</v>
      </c>
      <c r="H107" s="10">
        <v>0</v>
      </c>
      <c r="I107" s="10">
        <v>0</v>
      </c>
      <c r="J107" s="45">
        <f t="shared" si="66"/>
        <v>0</v>
      </c>
    </row>
    <row r="108" spans="1:10" s="46" customFormat="1" ht="15.75">
      <c r="A108" s="29"/>
      <c r="B108" s="29"/>
      <c r="C108" s="29"/>
      <c r="D108" s="12" t="s">
        <v>14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45">
        <f t="shared" si="66"/>
        <v>0</v>
      </c>
    </row>
    <row r="109" spans="1:10" s="46" customFormat="1" ht="15.75" customHeight="1">
      <c r="A109" s="27" t="s">
        <v>37</v>
      </c>
      <c r="B109" s="27" t="s">
        <v>43</v>
      </c>
      <c r="C109" s="27" t="s">
        <v>39</v>
      </c>
      <c r="D109" s="12" t="s">
        <v>10</v>
      </c>
      <c r="E109" s="45">
        <f>SUM(E110:E113)</f>
        <v>0</v>
      </c>
      <c r="F109" s="45">
        <f t="shared" ref="F109" si="96">SUM(F110:F113)</f>
        <v>15258.4</v>
      </c>
      <c r="G109" s="45">
        <f t="shared" ref="G109" si="97">SUM(G110:G113)</f>
        <v>0</v>
      </c>
      <c r="H109" s="45">
        <f t="shared" ref="H109" si="98">SUM(H110:H113)</f>
        <v>0</v>
      </c>
      <c r="I109" s="45">
        <f t="shared" ref="I109" si="99">SUM(I110:I113)</f>
        <v>0</v>
      </c>
      <c r="J109" s="45">
        <f t="shared" si="66"/>
        <v>15258.4</v>
      </c>
    </row>
    <row r="110" spans="1:10" s="46" customFormat="1" ht="15.75">
      <c r="A110" s="28"/>
      <c r="B110" s="28"/>
      <c r="C110" s="28"/>
      <c r="D110" s="12" t="s">
        <v>11</v>
      </c>
      <c r="E110" s="10">
        <v>0</v>
      </c>
      <c r="F110" s="10">
        <v>4577.5</v>
      </c>
      <c r="G110" s="10">
        <v>0</v>
      </c>
      <c r="H110" s="10">
        <v>0</v>
      </c>
      <c r="I110" s="10">
        <v>0</v>
      </c>
      <c r="J110" s="45">
        <f t="shared" si="66"/>
        <v>4577.5</v>
      </c>
    </row>
    <row r="111" spans="1:10" s="46" customFormat="1" ht="15.75">
      <c r="A111" s="28"/>
      <c r="B111" s="28"/>
      <c r="C111" s="28"/>
      <c r="D111" s="12" t="s">
        <v>12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45">
        <f t="shared" si="66"/>
        <v>0</v>
      </c>
    </row>
    <row r="112" spans="1:10" s="46" customFormat="1" ht="15.75">
      <c r="A112" s="28"/>
      <c r="B112" s="28"/>
      <c r="C112" s="28"/>
      <c r="D112" s="12" t="s">
        <v>13</v>
      </c>
      <c r="E112" s="10">
        <v>0</v>
      </c>
      <c r="F112" s="10">
        <v>10680.9</v>
      </c>
      <c r="G112" s="10">
        <v>0</v>
      </c>
      <c r="H112" s="10">
        <v>0</v>
      </c>
      <c r="I112" s="10">
        <v>0</v>
      </c>
      <c r="J112" s="45">
        <f t="shared" si="66"/>
        <v>10680.9</v>
      </c>
    </row>
    <row r="113" spans="1:10" s="46" customFormat="1" ht="15.75">
      <c r="A113" s="29"/>
      <c r="B113" s="29"/>
      <c r="C113" s="29"/>
      <c r="D113" s="12" t="s">
        <v>14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45">
        <f t="shared" si="66"/>
        <v>0</v>
      </c>
    </row>
    <row r="114" spans="1:10" s="50" customFormat="1" ht="17.25" customHeight="1">
      <c r="A114" s="15" t="s">
        <v>38</v>
      </c>
      <c r="B114" s="16"/>
      <c r="C114" s="21" t="s">
        <v>39</v>
      </c>
      <c r="D114" s="14" t="s">
        <v>10</v>
      </c>
      <c r="E114" s="49">
        <f>SUM(E115:E118)</f>
        <v>42170.11</v>
      </c>
      <c r="F114" s="49">
        <f>SUM(F115:F118)</f>
        <v>144558.20000000001</v>
      </c>
      <c r="G114" s="49">
        <f>SUM(G115:G118)</f>
        <v>7500</v>
      </c>
      <c r="H114" s="49">
        <f t="shared" ref="H114:I114" si="100">SUM(H115:H118)</f>
        <v>7500</v>
      </c>
      <c r="I114" s="49">
        <f t="shared" si="100"/>
        <v>0</v>
      </c>
      <c r="J114" s="49">
        <f t="shared" si="66"/>
        <v>201728.31</v>
      </c>
    </row>
    <row r="115" spans="1:10" s="50" customFormat="1" ht="15.75">
      <c r="A115" s="17"/>
      <c r="B115" s="18"/>
      <c r="C115" s="22"/>
      <c r="D115" s="14" t="s">
        <v>11</v>
      </c>
      <c r="E115" s="49">
        <f>E10+E25+E45+E100</f>
        <v>11022.91</v>
      </c>
      <c r="F115" s="49">
        <f t="shared" ref="F115:I115" si="101">F10+F25+F45+F100</f>
        <v>87213.6</v>
      </c>
      <c r="G115" s="49">
        <f t="shared" si="101"/>
        <v>7500</v>
      </c>
      <c r="H115" s="49">
        <f t="shared" si="101"/>
        <v>7500</v>
      </c>
      <c r="I115" s="49">
        <f t="shared" si="101"/>
        <v>0</v>
      </c>
      <c r="J115" s="49">
        <f t="shared" si="66"/>
        <v>113236.51000000001</v>
      </c>
    </row>
    <row r="116" spans="1:10" s="50" customFormat="1" ht="15.75">
      <c r="A116" s="17"/>
      <c r="B116" s="18"/>
      <c r="C116" s="22"/>
      <c r="D116" s="14" t="s">
        <v>12</v>
      </c>
      <c r="E116" s="49">
        <f>E11+E26+E46+E101</f>
        <v>13823.1</v>
      </c>
      <c r="F116" s="49">
        <f t="shared" ref="F116:I118" si="102">F11+F26+F46+F101</f>
        <v>13278.4</v>
      </c>
      <c r="G116" s="49">
        <f t="shared" si="102"/>
        <v>0</v>
      </c>
      <c r="H116" s="49">
        <f t="shared" si="102"/>
        <v>0</v>
      </c>
      <c r="I116" s="49">
        <f t="shared" si="102"/>
        <v>0</v>
      </c>
      <c r="J116" s="49">
        <f t="shared" si="66"/>
        <v>27101.5</v>
      </c>
    </row>
    <row r="117" spans="1:10" s="50" customFormat="1" ht="15.75">
      <c r="A117" s="17"/>
      <c r="B117" s="18"/>
      <c r="C117" s="22"/>
      <c r="D117" s="14" t="s">
        <v>13</v>
      </c>
      <c r="E117" s="49">
        <f>E12+E27+E47+E102</f>
        <v>17324.099999999999</v>
      </c>
      <c r="F117" s="49">
        <f t="shared" si="102"/>
        <v>44066.200000000004</v>
      </c>
      <c r="G117" s="49">
        <f t="shared" si="102"/>
        <v>0</v>
      </c>
      <c r="H117" s="49">
        <f t="shared" si="102"/>
        <v>0</v>
      </c>
      <c r="I117" s="49">
        <f t="shared" si="102"/>
        <v>0</v>
      </c>
      <c r="J117" s="49">
        <f t="shared" si="66"/>
        <v>61390.3</v>
      </c>
    </row>
    <row r="118" spans="1:10" s="50" customFormat="1" ht="15.75">
      <c r="A118" s="17"/>
      <c r="B118" s="18"/>
      <c r="C118" s="23"/>
      <c r="D118" s="14" t="s">
        <v>14</v>
      </c>
      <c r="E118" s="49">
        <f>E13+E28+E48+E103</f>
        <v>0</v>
      </c>
      <c r="F118" s="49">
        <f t="shared" si="102"/>
        <v>0</v>
      </c>
      <c r="G118" s="49">
        <f t="shared" si="102"/>
        <v>0</v>
      </c>
      <c r="H118" s="49">
        <f t="shared" si="102"/>
        <v>0</v>
      </c>
      <c r="I118" s="49">
        <f t="shared" si="102"/>
        <v>0</v>
      </c>
      <c r="J118" s="49">
        <f t="shared" si="66"/>
        <v>0</v>
      </c>
    </row>
    <row r="119" spans="1:10" s="50" customFormat="1" ht="15.75">
      <c r="A119" s="17"/>
      <c r="B119" s="18"/>
      <c r="C119" s="21" t="s">
        <v>40</v>
      </c>
      <c r="D119" s="14" t="s">
        <v>10</v>
      </c>
      <c r="E119" s="49">
        <f>SUM(E120:E123)</f>
        <v>767</v>
      </c>
      <c r="F119" s="49">
        <f>SUM(F120:F123)</f>
        <v>3194</v>
      </c>
      <c r="G119" s="49">
        <f>SUM(G120:G123)</f>
        <v>0</v>
      </c>
      <c r="H119" s="49">
        <f t="shared" ref="H119:I119" si="103">SUM(H120:H123)</f>
        <v>0</v>
      </c>
      <c r="I119" s="49">
        <f t="shared" si="103"/>
        <v>0</v>
      </c>
      <c r="J119" s="49">
        <f t="shared" si="66"/>
        <v>3961</v>
      </c>
    </row>
    <row r="120" spans="1:10" s="50" customFormat="1" ht="15.75">
      <c r="A120" s="17"/>
      <c r="B120" s="18"/>
      <c r="C120" s="22"/>
      <c r="D120" s="14" t="s">
        <v>11</v>
      </c>
      <c r="E120" s="51">
        <f>-E15+E30+E50</f>
        <v>767</v>
      </c>
      <c r="F120" s="51">
        <f t="shared" ref="F120:I120" si="104">-F15+F30+F50</f>
        <v>1394</v>
      </c>
      <c r="G120" s="51">
        <f t="shared" si="104"/>
        <v>0</v>
      </c>
      <c r="H120" s="51">
        <f t="shared" si="104"/>
        <v>0</v>
      </c>
      <c r="I120" s="51">
        <f t="shared" si="104"/>
        <v>0</v>
      </c>
      <c r="J120" s="49">
        <f t="shared" si="66"/>
        <v>2161</v>
      </c>
    </row>
    <row r="121" spans="1:10" s="50" customFormat="1" ht="15.75">
      <c r="A121" s="17"/>
      <c r="B121" s="18"/>
      <c r="C121" s="22"/>
      <c r="D121" s="14" t="s">
        <v>12</v>
      </c>
      <c r="E121" s="51">
        <f>-E16+E31+E51</f>
        <v>0</v>
      </c>
      <c r="F121" s="51">
        <f t="shared" ref="F121:I123" si="105">-F16+F31+F51</f>
        <v>0</v>
      </c>
      <c r="G121" s="51">
        <f t="shared" si="105"/>
        <v>0</v>
      </c>
      <c r="H121" s="51">
        <f t="shared" si="105"/>
        <v>0</v>
      </c>
      <c r="I121" s="51">
        <f t="shared" si="105"/>
        <v>0</v>
      </c>
      <c r="J121" s="49">
        <f t="shared" si="66"/>
        <v>0</v>
      </c>
    </row>
    <row r="122" spans="1:10" s="50" customFormat="1" ht="15.75">
      <c r="A122" s="17"/>
      <c r="B122" s="18"/>
      <c r="C122" s="22"/>
      <c r="D122" s="14" t="s">
        <v>13</v>
      </c>
      <c r="E122" s="51">
        <f>-E17+E32+E52</f>
        <v>0</v>
      </c>
      <c r="F122" s="51">
        <f t="shared" si="105"/>
        <v>1800</v>
      </c>
      <c r="G122" s="51">
        <f t="shared" si="105"/>
        <v>0</v>
      </c>
      <c r="H122" s="51">
        <f t="shared" si="105"/>
        <v>0</v>
      </c>
      <c r="I122" s="51">
        <f t="shared" si="105"/>
        <v>0</v>
      </c>
      <c r="J122" s="49">
        <f t="shared" si="66"/>
        <v>1800</v>
      </c>
    </row>
    <row r="123" spans="1:10" s="50" customFormat="1" ht="15.75">
      <c r="A123" s="17"/>
      <c r="B123" s="18"/>
      <c r="C123" s="23"/>
      <c r="D123" s="14" t="s">
        <v>14</v>
      </c>
      <c r="E123" s="51">
        <f>-E18+E33+E53</f>
        <v>0</v>
      </c>
      <c r="F123" s="51">
        <f t="shared" si="105"/>
        <v>0</v>
      </c>
      <c r="G123" s="51">
        <f t="shared" si="105"/>
        <v>0</v>
      </c>
      <c r="H123" s="51">
        <f t="shared" si="105"/>
        <v>0</v>
      </c>
      <c r="I123" s="51">
        <f t="shared" si="105"/>
        <v>0</v>
      </c>
      <c r="J123" s="49">
        <f t="shared" si="66"/>
        <v>0</v>
      </c>
    </row>
    <row r="124" spans="1:10" s="50" customFormat="1" ht="15.75">
      <c r="A124" s="17"/>
      <c r="B124" s="18"/>
      <c r="C124" s="21" t="s">
        <v>30</v>
      </c>
      <c r="D124" s="14" t="s">
        <v>10</v>
      </c>
      <c r="E124" s="49">
        <f>SUM(E125:E128)</f>
        <v>3045.58</v>
      </c>
      <c r="F124" s="49">
        <f>SUM(F125:F128)</f>
        <v>0</v>
      </c>
      <c r="G124" s="49">
        <f>SUM(G125:G128)</f>
        <v>0</v>
      </c>
      <c r="H124" s="49">
        <f>SUM(H125:H128)</f>
        <v>0</v>
      </c>
      <c r="I124" s="49">
        <f>SUM(I125:I128)</f>
        <v>0</v>
      </c>
      <c r="J124" s="49">
        <f t="shared" si="66"/>
        <v>3045.58</v>
      </c>
    </row>
    <row r="125" spans="1:10" s="50" customFormat="1" ht="15.75">
      <c r="A125" s="17"/>
      <c r="B125" s="18"/>
      <c r="C125" s="22"/>
      <c r="D125" s="14" t="s">
        <v>11</v>
      </c>
      <c r="E125" s="49">
        <f>E35</f>
        <v>3045.58</v>
      </c>
      <c r="F125" s="49">
        <f t="shared" ref="F125:I125" si="106">F35</f>
        <v>0</v>
      </c>
      <c r="G125" s="49">
        <f t="shared" si="106"/>
        <v>0</v>
      </c>
      <c r="H125" s="49">
        <f t="shared" si="106"/>
        <v>0</v>
      </c>
      <c r="I125" s="49">
        <f t="shared" si="106"/>
        <v>0</v>
      </c>
      <c r="J125" s="49">
        <f t="shared" si="66"/>
        <v>3045.58</v>
      </c>
    </row>
    <row r="126" spans="1:10" s="50" customFormat="1" ht="15.75">
      <c r="A126" s="17"/>
      <c r="B126" s="18"/>
      <c r="C126" s="22"/>
      <c r="D126" s="14" t="s">
        <v>12</v>
      </c>
      <c r="E126" s="49">
        <f t="shared" ref="E126:I128" si="107">E36</f>
        <v>0</v>
      </c>
      <c r="F126" s="49">
        <f t="shared" si="107"/>
        <v>0</v>
      </c>
      <c r="G126" s="49">
        <f t="shared" si="107"/>
        <v>0</v>
      </c>
      <c r="H126" s="49">
        <f t="shared" si="107"/>
        <v>0</v>
      </c>
      <c r="I126" s="49">
        <f t="shared" si="107"/>
        <v>0</v>
      </c>
      <c r="J126" s="49">
        <f t="shared" si="66"/>
        <v>0</v>
      </c>
    </row>
    <row r="127" spans="1:10" s="50" customFormat="1" ht="15.75">
      <c r="A127" s="17"/>
      <c r="B127" s="18"/>
      <c r="C127" s="22"/>
      <c r="D127" s="14" t="s">
        <v>13</v>
      </c>
      <c r="E127" s="49">
        <f t="shared" si="107"/>
        <v>0</v>
      </c>
      <c r="F127" s="49">
        <f t="shared" si="107"/>
        <v>0</v>
      </c>
      <c r="G127" s="49">
        <f t="shared" si="107"/>
        <v>0</v>
      </c>
      <c r="H127" s="49">
        <f t="shared" si="107"/>
        <v>0</v>
      </c>
      <c r="I127" s="49">
        <f t="shared" si="107"/>
        <v>0</v>
      </c>
      <c r="J127" s="49">
        <f t="shared" si="66"/>
        <v>0</v>
      </c>
    </row>
    <row r="128" spans="1:10" s="50" customFormat="1" ht="15.75">
      <c r="A128" s="17"/>
      <c r="B128" s="18"/>
      <c r="C128" s="23"/>
      <c r="D128" s="14" t="s">
        <v>14</v>
      </c>
      <c r="E128" s="49">
        <f t="shared" si="107"/>
        <v>0</v>
      </c>
      <c r="F128" s="49">
        <f t="shared" si="107"/>
        <v>0</v>
      </c>
      <c r="G128" s="49">
        <f t="shared" si="107"/>
        <v>0</v>
      </c>
      <c r="H128" s="49">
        <f t="shared" si="107"/>
        <v>0</v>
      </c>
      <c r="I128" s="49">
        <f t="shared" si="107"/>
        <v>0</v>
      </c>
      <c r="J128" s="49">
        <f t="shared" si="66"/>
        <v>0</v>
      </c>
    </row>
    <row r="129" spans="1:10" s="55" customFormat="1" ht="15.75">
      <c r="A129" s="17"/>
      <c r="B129" s="18"/>
      <c r="C129" s="52" t="s">
        <v>41</v>
      </c>
      <c r="D129" s="53" t="s">
        <v>10</v>
      </c>
      <c r="E129" s="54">
        <f>SUM(E130:E133)</f>
        <v>0</v>
      </c>
      <c r="F129" s="54">
        <f t="shared" ref="F129" si="108">SUM(F130:F133)</f>
        <v>1000</v>
      </c>
      <c r="G129" s="54">
        <f t="shared" ref="G129" si="109">SUM(G130:G133)</f>
        <v>0</v>
      </c>
      <c r="H129" s="54">
        <f t="shared" ref="H129" si="110">SUM(H130:H133)</f>
        <v>0</v>
      </c>
      <c r="I129" s="54">
        <f t="shared" ref="I129" si="111">SUM(I130:I133)</f>
        <v>0</v>
      </c>
      <c r="J129" s="49">
        <f t="shared" ref="J129:J132" si="112">SUM(E129:I129)</f>
        <v>1000</v>
      </c>
    </row>
    <row r="130" spans="1:10" s="55" customFormat="1" ht="15.75">
      <c r="A130" s="17"/>
      <c r="B130" s="18"/>
      <c r="C130" s="56"/>
      <c r="D130" s="53" t="s">
        <v>11</v>
      </c>
      <c r="E130" s="54">
        <f>E55</f>
        <v>0</v>
      </c>
      <c r="F130" s="54">
        <f t="shared" ref="F130:I130" si="113">F55</f>
        <v>100</v>
      </c>
      <c r="G130" s="54">
        <f t="shared" si="113"/>
        <v>0</v>
      </c>
      <c r="H130" s="54">
        <f t="shared" si="113"/>
        <v>0</v>
      </c>
      <c r="I130" s="54">
        <f t="shared" si="113"/>
        <v>0</v>
      </c>
      <c r="J130" s="49">
        <f t="shared" si="112"/>
        <v>100</v>
      </c>
    </row>
    <row r="131" spans="1:10" s="55" customFormat="1" ht="15.75">
      <c r="A131" s="17"/>
      <c r="B131" s="18"/>
      <c r="C131" s="56"/>
      <c r="D131" s="53" t="s">
        <v>12</v>
      </c>
      <c r="E131" s="54">
        <f t="shared" ref="E131:I133" si="114">E56</f>
        <v>0</v>
      </c>
      <c r="F131" s="54">
        <f t="shared" si="114"/>
        <v>0</v>
      </c>
      <c r="G131" s="54">
        <f t="shared" si="114"/>
        <v>0</v>
      </c>
      <c r="H131" s="54">
        <f t="shared" si="114"/>
        <v>0</v>
      </c>
      <c r="I131" s="54">
        <f t="shared" si="114"/>
        <v>0</v>
      </c>
      <c r="J131" s="49">
        <f t="shared" si="112"/>
        <v>0</v>
      </c>
    </row>
    <row r="132" spans="1:10" s="55" customFormat="1" ht="15.75">
      <c r="A132" s="17"/>
      <c r="B132" s="18"/>
      <c r="C132" s="56"/>
      <c r="D132" s="53" t="s">
        <v>13</v>
      </c>
      <c r="E132" s="54">
        <f t="shared" si="114"/>
        <v>0</v>
      </c>
      <c r="F132" s="54">
        <f t="shared" si="114"/>
        <v>900</v>
      </c>
      <c r="G132" s="54">
        <f t="shared" si="114"/>
        <v>0</v>
      </c>
      <c r="H132" s="54">
        <f t="shared" si="114"/>
        <v>0</v>
      </c>
      <c r="I132" s="54">
        <f t="shared" si="114"/>
        <v>0</v>
      </c>
      <c r="J132" s="49">
        <f t="shared" si="112"/>
        <v>900</v>
      </c>
    </row>
    <row r="133" spans="1:10" s="55" customFormat="1" ht="17.25" customHeight="1">
      <c r="A133" s="17"/>
      <c r="B133" s="18"/>
      <c r="C133" s="57"/>
      <c r="D133" s="53" t="s">
        <v>14</v>
      </c>
      <c r="E133" s="54">
        <f t="shared" si="114"/>
        <v>0</v>
      </c>
      <c r="F133" s="54">
        <f t="shared" si="114"/>
        <v>0</v>
      </c>
      <c r="G133" s="54">
        <f t="shared" si="114"/>
        <v>0</v>
      </c>
      <c r="H133" s="54">
        <f t="shared" si="114"/>
        <v>0</v>
      </c>
      <c r="I133" s="54">
        <f t="shared" si="114"/>
        <v>0</v>
      </c>
      <c r="J133" s="49">
        <f>SUM(E133:I133)</f>
        <v>0</v>
      </c>
    </row>
    <row r="134" spans="1:10" s="50" customFormat="1" ht="15.75">
      <c r="A134" s="17"/>
      <c r="B134" s="18"/>
      <c r="C134" s="21" t="s">
        <v>15</v>
      </c>
      <c r="D134" s="14" t="s">
        <v>10</v>
      </c>
      <c r="E134" s="49">
        <f>SUM(E135:E138)</f>
        <v>45982.69</v>
      </c>
      <c r="F134" s="49">
        <f t="shared" ref="F134" si="115">SUM(F135:F138)</f>
        <v>148752.20000000001</v>
      </c>
      <c r="G134" s="49">
        <f>SUM(G135:G138)</f>
        <v>7500</v>
      </c>
      <c r="H134" s="49">
        <f>SUM(H135:H138)</f>
        <v>7500</v>
      </c>
      <c r="I134" s="49">
        <f t="shared" ref="I134" si="116">SUM(I135:I138)</f>
        <v>0</v>
      </c>
      <c r="J134" s="49">
        <f t="shared" si="66"/>
        <v>209734.89</v>
      </c>
    </row>
    <row r="135" spans="1:10" s="50" customFormat="1" ht="15.75">
      <c r="A135" s="17"/>
      <c r="B135" s="18"/>
      <c r="C135" s="58"/>
      <c r="D135" s="14" t="s">
        <v>11</v>
      </c>
      <c r="E135" s="49">
        <f>E115+E125+E120+E130</f>
        <v>14835.49</v>
      </c>
      <c r="F135" s="49">
        <f t="shared" ref="F135:I135" si="117">F115+F125+F120+F130</f>
        <v>88707.6</v>
      </c>
      <c r="G135" s="49">
        <f t="shared" si="117"/>
        <v>7500</v>
      </c>
      <c r="H135" s="49">
        <f t="shared" si="117"/>
        <v>7500</v>
      </c>
      <c r="I135" s="49">
        <f t="shared" si="117"/>
        <v>0</v>
      </c>
      <c r="J135" s="49">
        <f t="shared" si="66"/>
        <v>118543.09000000001</v>
      </c>
    </row>
    <row r="136" spans="1:10" s="50" customFormat="1" ht="15.75">
      <c r="A136" s="17"/>
      <c r="B136" s="18"/>
      <c r="C136" s="58"/>
      <c r="D136" s="14" t="s">
        <v>12</v>
      </c>
      <c r="E136" s="49">
        <f t="shared" ref="E136:I138" si="118">E116+E126+E121+E131</f>
        <v>13823.1</v>
      </c>
      <c r="F136" s="49">
        <f t="shared" si="118"/>
        <v>13278.4</v>
      </c>
      <c r="G136" s="49">
        <f t="shared" si="118"/>
        <v>0</v>
      </c>
      <c r="H136" s="49">
        <f t="shared" si="118"/>
        <v>0</v>
      </c>
      <c r="I136" s="49">
        <f t="shared" si="118"/>
        <v>0</v>
      </c>
      <c r="J136" s="49">
        <f t="shared" si="66"/>
        <v>27101.5</v>
      </c>
    </row>
    <row r="137" spans="1:10" s="50" customFormat="1" ht="15.75">
      <c r="A137" s="17"/>
      <c r="B137" s="18"/>
      <c r="C137" s="58"/>
      <c r="D137" s="14" t="s">
        <v>13</v>
      </c>
      <c r="E137" s="49">
        <f t="shared" si="118"/>
        <v>17324.099999999999</v>
      </c>
      <c r="F137" s="49">
        <f t="shared" si="118"/>
        <v>46766.200000000004</v>
      </c>
      <c r="G137" s="49">
        <f t="shared" si="118"/>
        <v>0</v>
      </c>
      <c r="H137" s="49">
        <f t="shared" si="118"/>
        <v>0</v>
      </c>
      <c r="I137" s="49">
        <f t="shared" si="118"/>
        <v>0</v>
      </c>
      <c r="J137" s="49">
        <f>SUM(E137:I137)</f>
        <v>64090.3</v>
      </c>
    </row>
    <row r="138" spans="1:10" s="50" customFormat="1" ht="15.75">
      <c r="A138" s="19"/>
      <c r="B138" s="20"/>
      <c r="C138" s="59"/>
      <c r="D138" s="14" t="s">
        <v>14</v>
      </c>
      <c r="E138" s="49">
        <f t="shared" si="118"/>
        <v>0</v>
      </c>
      <c r="F138" s="49">
        <f t="shared" si="118"/>
        <v>0</v>
      </c>
      <c r="G138" s="49">
        <f t="shared" si="118"/>
        <v>0</v>
      </c>
      <c r="H138" s="49">
        <f t="shared" si="118"/>
        <v>0</v>
      </c>
      <c r="I138" s="49">
        <f t="shared" si="118"/>
        <v>0</v>
      </c>
      <c r="J138" s="49">
        <f t="shared" ref="J138" si="119">SUM(E138:I138)</f>
        <v>0</v>
      </c>
    </row>
    <row r="139" spans="1:10" s="46" customFormat="1" ht="15.75">
      <c r="A139" s="36" t="s">
        <v>31</v>
      </c>
      <c r="B139" s="36"/>
      <c r="C139" s="36"/>
      <c r="D139" s="36"/>
      <c r="E139" s="36"/>
      <c r="F139" s="36"/>
      <c r="G139" s="36"/>
      <c r="H139" s="36"/>
      <c r="I139" s="36"/>
      <c r="J139" s="36"/>
    </row>
    <row r="140" spans="1:10" s="46" customFormat="1" ht="15.75">
      <c r="A140" s="36" t="s">
        <v>32</v>
      </c>
      <c r="B140" s="36"/>
      <c r="C140" s="36"/>
      <c r="D140" s="36"/>
      <c r="E140" s="36"/>
      <c r="F140" s="36"/>
      <c r="G140" s="36"/>
      <c r="H140" s="36"/>
      <c r="I140" s="36"/>
      <c r="J140" s="36"/>
    </row>
    <row r="141" spans="1:10" s="46" customFormat="1" ht="15.75">
      <c r="A141" s="36" t="s">
        <v>33</v>
      </c>
      <c r="B141" s="36"/>
      <c r="C141" s="36"/>
      <c r="D141" s="36"/>
      <c r="E141" s="36"/>
      <c r="F141" s="36"/>
      <c r="G141" s="36"/>
      <c r="H141" s="36"/>
      <c r="I141" s="36"/>
      <c r="J141" s="36"/>
    </row>
    <row r="142" spans="1:10" ht="15.75">
      <c r="A142" s="36" t="s">
        <v>34</v>
      </c>
      <c r="B142" s="36"/>
      <c r="C142" s="36"/>
      <c r="D142" s="36"/>
      <c r="E142" s="36"/>
      <c r="F142" s="36"/>
      <c r="G142" s="36"/>
      <c r="H142" s="36"/>
      <c r="I142" s="36"/>
      <c r="J142" s="36"/>
    </row>
    <row r="143" spans="1:10" ht="29.25" customHeight="1">
      <c r="A143" s="37" t="s">
        <v>35</v>
      </c>
      <c r="B143" s="37"/>
      <c r="C143" s="37"/>
      <c r="D143" s="37"/>
      <c r="E143" s="37"/>
      <c r="F143" s="37"/>
      <c r="G143" s="37"/>
      <c r="H143" s="37"/>
      <c r="I143" s="37"/>
      <c r="J143" s="37"/>
    </row>
  </sheetData>
  <mergeCells count="59">
    <mergeCell ref="C99:C103"/>
    <mergeCell ref="B24:B38"/>
    <mergeCell ref="B99:B103"/>
    <mergeCell ref="C44:C48"/>
    <mergeCell ref="A99:A103"/>
    <mergeCell ref="C39:C43"/>
    <mergeCell ref="C29:C33"/>
    <mergeCell ref="A64:A68"/>
    <mergeCell ref="B64:B68"/>
    <mergeCell ref="C64:C68"/>
    <mergeCell ref="C94:C98"/>
    <mergeCell ref="A69:A73"/>
    <mergeCell ref="C19:C23"/>
    <mergeCell ref="C24:C28"/>
    <mergeCell ref="C34:C38"/>
    <mergeCell ref="H1:J1"/>
    <mergeCell ref="C6:C7"/>
    <mergeCell ref="A2:J2"/>
    <mergeCell ref="D6:D7"/>
    <mergeCell ref="E6:J6"/>
    <mergeCell ref="A6:A7"/>
    <mergeCell ref="B6:B7"/>
    <mergeCell ref="A9:A23"/>
    <mergeCell ref="B9:B23"/>
    <mergeCell ref="A24:A38"/>
    <mergeCell ref="C9:C13"/>
    <mergeCell ref="C14:C18"/>
    <mergeCell ref="A139:J139"/>
    <mergeCell ref="A143:J143"/>
    <mergeCell ref="A140:J140"/>
    <mergeCell ref="A141:J141"/>
    <mergeCell ref="A142:J142"/>
    <mergeCell ref="A94:A98"/>
    <mergeCell ref="B94:B98"/>
    <mergeCell ref="C49:C53"/>
    <mergeCell ref="C59:C63"/>
    <mergeCell ref="C79:C83"/>
    <mergeCell ref="C84:C88"/>
    <mergeCell ref="A44:A63"/>
    <mergeCell ref="B44:B63"/>
    <mergeCell ref="A74:A88"/>
    <mergeCell ref="B74:B88"/>
    <mergeCell ref="C69:C73"/>
    <mergeCell ref="C74:C78"/>
    <mergeCell ref="C89:C93"/>
    <mergeCell ref="C54:C58"/>
    <mergeCell ref="B69:B73"/>
    <mergeCell ref="A104:A108"/>
    <mergeCell ref="B104:B108"/>
    <mergeCell ref="C104:C108"/>
    <mergeCell ref="A109:A113"/>
    <mergeCell ref="B109:B113"/>
    <mergeCell ref="C109:C113"/>
    <mergeCell ref="A114:B138"/>
    <mergeCell ref="C114:C118"/>
    <mergeCell ref="C119:C123"/>
    <mergeCell ref="C124:C128"/>
    <mergeCell ref="C134:C138"/>
    <mergeCell ref="C129:C13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2024-05-29T13:14:56Z</cp:lastPrinted>
  <dcterms:created xsi:type="dcterms:W3CDTF">2024-05-28T07:48:54Z</dcterms:created>
  <dcterms:modified xsi:type="dcterms:W3CDTF">2024-05-29T13:15:49Z</dcterms:modified>
</cp:coreProperties>
</file>