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 администрации\2024\"/>
    </mc:Choice>
  </mc:AlternateContent>
  <bookViews>
    <workbookView xWindow="0" yWindow="0" windowWidth="28800" windowHeight="11730"/>
  </bookViews>
  <sheets>
    <sheet name="таблица 2 к Порядку" sheetId="1" r:id="rId1"/>
  </sheets>
  <definedNames>
    <definedName name="_xlnm.Print_Titles" localSheetId="0">'таблица 2 к Порядку'!$9:$9</definedName>
  </definedNames>
  <calcPr calcId="162913"/>
</workbook>
</file>

<file path=xl/calcChain.xml><?xml version="1.0" encoding="utf-8"?>
<calcChain xmlns="http://schemas.openxmlformats.org/spreadsheetml/2006/main">
  <c r="I34" i="1" l="1"/>
  <c r="H34" i="1"/>
  <c r="H149" i="1" s="1"/>
  <c r="G34" i="1"/>
  <c r="F34" i="1"/>
  <c r="I33" i="1"/>
  <c r="H33" i="1"/>
  <c r="G33" i="1"/>
  <c r="F33" i="1"/>
  <c r="F148" i="1" s="1"/>
  <c r="I32" i="1"/>
  <c r="H32" i="1"/>
  <c r="H147" i="1" s="1"/>
  <c r="G32" i="1"/>
  <c r="F32" i="1"/>
  <c r="F147" i="1" s="1"/>
  <c r="I31" i="1"/>
  <c r="H31" i="1"/>
  <c r="H146" i="1" s="1"/>
  <c r="G31" i="1"/>
  <c r="F31" i="1"/>
  <c r="F146" i="1" s="1"/>
  <c r="E32" i="1"/>
  <c r="E147" i="1" s="1"/>
  <c r="E33" i="1"/>
  <c r="E34" i="1"/>
  <c r="E149" i="1" s="1"/>
  <c r="E31" i="1"/>
  <c r="I24" i="1"/>
  <c r="H24" i="1"/>
  <c r="G24" i="1"/>
  <c r="F24" i="1"/>
  <c r="I23" i="1"/>
  <c r="H23" i="1"/>
  <c r="G23" i="1"/>
  <c r="F23" i="1"/>
  <c r="I22" i="1"/>
  <c r="H22" i="1"/>
  <c r="G22" i="1"/>
  <c r="F22" i="1"/>
  <c r="I21" i="1"/>
  <c r="H21" i="1"/>
  <c r="G21" i="1"/>
  <c r="F21" i="1"/>
  <c r="E22" i="1"/>
  <c r="E23" i="1"/>
  <c r="E24" i="1"/>
  <c r="E21" i="1"/>
  <c r="G149" i="1"/>
  <c r="E148" i="1"/>
  <c r="G144" i="1"/>
  <c r="I49" i="1"/>
  <c r="I164" i="1" s="1"/>
  <c r="H49" i="1"/>
  <c r="H164" i="1" s="1"/>
  <c r="G49" i="1"/>
  <c r="G164" i="1" s="1"/>
  <c r="F49" i="1"/>
  <c r="F164" i="1" s="1"/>
  <c r="E49" i="1"/>
  <c r="E164" i="1" s="1"/>
  <c r="I48" i="1"/>
  <c r="I163" i="1" s="1"/>
  <c r="H48" i="1"/>
  <c r="H163" i="1" s="1"/>
  <c r="G48" i="1"/>
  <c r="G163" i="1" s="1"/>
  <c r="F48" i="1"/>
  <c r="F163" i="1" s="1"/>
  <c r="E48" i="1"/>
  <c r="E163" i="1" s="1"/>
  <c r="I47" i="1"/>
  <c r="I162" i="1" s="1"/>
  <c r="H47" i="1"/>
  <c r="H162" i="1" s="1"/>
  <c r="G47" i="1"/>
  <c r="G162" i="1" s="1"/>
  <c r="F47" i="1"/>
  <c r="F162" i="1" s="1"/>
  <c r="E47" i="1"/>
  <c r="E162" i="1" s="1"/>
  <c r="I46" i="1"/>
  <c r="I161" i="1" s="1"/>
  <c r="H46" i="1"/>
  <c r="G46" i="1"/>
  <c r="F46" i="1"/>
  <c r="F161" i="1" s="1"/>
  <c r="E46" i="1"/>
  <c r="E161" i="1" s="1"/>
  <c r="I44" i="1"/>
  <c r="I159" i="1" s="1"/>
  <c r="H44" i="1"/>
  <c r="H159" i="1" s="1"/>
  <c r="G44" i="1"/>
  <c r="G159" i="1" s="1"/>
  <c r="F44" i="1"/>
  <c r="F159" i="1" s="1"/>
  <c r="E44" i="1"/>
  <c r="E159" i="1" s="1"/>
  <c r="I43" i="1"/>
  <c r="I158" i="1" s="1"/>
  <c r="H43" i="1"/>
  <c r="H158" i="1" s="1"/>
  <c r="G43" i="1"/>
  <c r="G158" i="1" s="1"/>
  <c r="F43" i="1"/>
  <c r="F158" i="1" s="1"/>
  <c r="E43" i="1"/>
  <c r="E158" i="1" s="1"/>
  <c r="I42" i="1"/>
  <c r="I157" i="1" s="1"/>
  <c r="H42" i="1"/>
  <c r="G42" i="1"/>
  <c r="G157" i="1" s="1"/>
  <c r="F42" i="1"/>
  <c r="F157" i="1" s="1"/>
  <c r="E42" i="1"/>
  <c r="E157" i="1" s="1"/>
  <c r="I41" i="1"/>
  <c r="I156" i="1" s="1"/>
  <c r="H41" i="1"/>
  <c r="H156" i="1" s="1"/>
  <c r="G41" i="1"/>
  <c r="G156" i="1" s="1"/>
  <c r="F41" i="1"/>
  <c r="F156" i="1" s="1"/>
  <c r="E41" i="1"/>
  <c r="E40" i="1" s="1"/>
  <c r="I39" i="1"/>
  <c r="I154" i="1" s="1"/>
  <c r="H39" i="1"/>
  <c r="G39" i="1"/>
  <c r="G154" i="1" s="1"/>
  <c r="F39" i="1"/>
  <c r="F154" i="1" s="1"/>
  <c r="E39" i="1"/>
  <c r="E154" i="1" s="1"/>
  <c r="I38" i="1"/>
  <c r="H38" i="1"/>
  <c r="H153" i="1" s="1"/>
  <c r="G38" i="1"/>
  <c r="G153" i="1" s="1"/>
  <c r="F38" i="1"/>
  <c r="E38" i="1"/>
  <c r="I37" i="1"/>
  <c r="I152" i="1" s="1"/>
  <c r="H37" i="1"/>
  <c r="H152" i="1" s="1"/>
  <c r="G37" i="1"/>
  <c r="G152" i="1" s="1"/>
  <c r="F37" i="1"/>
  <c r="E37" i="1"/>
  <c r="E152" i="1" s="1"/>
  <c r="I36" i="1"/>
  <c r="I151" i="1" s="1"/>
  <c r="H36" i="1"/>
  <c r="H151" i="1" s="1"/>
  <c r="G36" i="1"/>
  <c r="F36" i="1"/>
  <c r="F151" i="1" s="1"/>
  <c r="E36" i="1"/>
  <c r="E151" i="1" s="1"/>
  <c r="I149" i="1"/>
  <c r="I148" i="1"/>
  <c r="I147" i="1"/>
  <c r="G147" i="1"/>
  <c r="G146" i="1"/>
  <c r="E146" i="1"/>
  <c r="I29" i="1"/>
  <c r="H29" i="1"/>
  <c r="H144" i="1" s="1"/>
  <c r="G29" i="1"/>
  <c r="F29" i="1"/>
  <c r="I28" i="1"/>
  <c r="H28" i="1"/>
  <c r="G28" i="1"/>
  <c r="F28" i="1"/>
  <c r="I27" i="1"/>
  <c r="H27" i="1"/>
  <c r="G27" i="1"/>
  <c r="G142" i="1" s="1"/>
  <c r="F27" i="1"/>
  <c r="F142" i="1" s="1"/>
  <c r="I26" i="1"/>
  <c r="I25" i="1" s="1"/>
  <c r="H26" i="1"/>
  <c r="H141" i="1" s="1"/>
  <c r="G26" i="1"/>
  <c r="G141" i="1" s="1"/>
  <c r="F26" i="1"/>
  <c r="F25" i="1" s="1"/>
  <c r="E27" i="1"/>
  <c r="E142" i="1" s="1"/>
  <c r="E28" i="1"/>
  <c r="E143" i="1" s="1"/>
  <c r="E29" i="1"/>
  <c r="E144" i="1" s="1"/>
  <c r="E26" i="1"/>
  <c r="E141" i="1" s="1"/>
  <c r="I40" i="1"/>
  <c r="I104" i="1"/>
  <c r="H104" i="1"/>
  <c r="G104" i="1"/>
  <c r="F104" i="1"/>
  <c r="I103" i="1"/>
  <c r="H103" i="1"/>
  <c r="G103" i="1"/>
  <c r="F103" i="1"/>
  <c r="I102" i="1"/>
  <c r="H102" i="1"/>
  <c r="G102" i="1"/>
  <c r="F102" i="1"/>
  <c r="I101" i="1"/>
  <c r="I100" i="1" s="1"/>
  <c r="H101" i="1"/>
  <c r="H100" i="1" s="1"/>
  <c r="G101" i="1"/>
  <c r="F101" i="1"/>
  <c r="E102" i="1"/>
  <c r="E103" i="1"/>
  <c r="E104" i="1"/>
  <c r="E101" i="1"/>
  <c r="J99" i="1"/>
  <c r="J98" i="1"/>
  <c r="J97" i="1"/>
  <c r="J96" i="1"/>
  <c r="I95" i="1"/>
  <c r="H95" i="1"/>
  <c r="G95" i="1"/>
  <c r="F95" i="1"/>
  <c r="E95" i="1"/>
  <c r="J49" i="1" l="1"/>
  <c r="J38" i="1"/>
  <c r="J32" i="1"/>
  <c r="E155" i="1"/>
  <c r="J159" i="1"/>
  <c r="I155" i="1"/>
  <c r="I160" i="1"/>
  <c r="H35" i="1"/>
  <c r="J44" i="1"/>
  <c r="J29" i="1"/>
  <c r="I30" i="1"/>
  <c r="J34" i="1"/>
  <c r="H40" i="1"/>
  <c r="I141" i="1"/>
  <c r="I142" i="1"/>
  <c r="F153" i="1"/>
  <c r="E156" i="1"/>
  <c r="J156" i="1" s="1"/>
  <c r="H157" i="1"/>
  <c r="J157" i="1" s="1"/>
  <c r="I45" i="1"/>
  <c r="H25" i="1"/>
  <c r="G35" i="1"/>
  <c r="J37" i="1"/>
  <c r="E35" i="1"/>
  <c r="I35" i="1"/>
  <c r="J39" i="1"/>
  <c r="G45" i="1"/>
  <c r="J47" i="1"/>
  <c r="I143" i="1"/>
  <c r="I144" i="1"/>
  <c r="I146" i="1"/>
  <c r="I153" i="1"/>
  <c r="H154" i="1"/>
  <c r="H150" i="1" s="1"/>
  <c r="H45" i="1"/>
  <c r="H142" i="1"/>
  <c r="H140" i="1" s="1"/>
  <c r="F144" i="1"/>
  <c r="J144" i="1" s="1"/>
  <c r="F149" i="1"/>
  <c r="F145" i="1" s="1"/>
  <c r="F152" i="1"/>
  <c r="J152" i="1" s="1"/>
  <c r="E153" i="1"/>
  <c r="J153" i="1" s="1"/>
  <c r="J164" i="1"/>
  <c r="E45" i="1"/>
  <c r="H143" i="1"/>
  <c r="J26" i="1"/>
  <c r="G25" i="1"/>
  <c r="H161" i="1"/>
  <c r="H160" i="1" s="1"/>
  <c r="F30" i="1"/>
  <c r="J48" i="1"/>
  <c r="G161" i="1"/>
  <c r="F160" i="1"/>
  <c r="J43" i="1"/>
  <c r="G151" i="1"/>
  <c r="G150" i="1" s="1"/>
  <c r="G143" i="1"/>
  <c r="G140" i="1" s="1"/>
  <c r="H148" i="1"/>
  <c r="H145" i="1" s="1"/>
  <c r="J33" i="1"/>
  <c r="G148" i="1"/>
  <c r="G145" i="1" s="1"/>
  <c r="G30" i="1"/>
  <c r="J146" i="1"/>
  <c r="G100" i="1"/>
  <c r="G40" i="1"/>
  <c r="J42" i="1"/>
  <c r="J41" i="1"/>
  <c r="F40" i="1"/>
  <c r="J31" i="1"/>
  <c r="F143" i="1"/>
  <c r="J143" i="1"/>
  <c r="F141" i="1"/>
  <c r="F45" i="1"/>
  <c r="J46" i="1"/>
  <c r="F35" i="1"/>
  <c r="J35" i="1" s="1"/>
  <c r="J36" i="1"/>
  <c r="H30" i="1"/>
  <c r="E30" i="1"/>
  <c r="J27" i="1"/>
  <c r="J28" i="1"/>
  <c r="E25" i="1"/>
  <c r="J101" i="1"/>
  <c r="J158" i="1"/>
  <c r="G160" i="1"/>
  <c r="J162" i="1"/>
  <c r="E160" i="1"/>
  <c r="F150" i="1"/>
  <c r="E145" i="1"/>
  <c r="G155" i="1"/>
  <c r="J95" i="1"/>
  <c r="J103" i="1"/>
  <c r="E140" i="1"/>
  <c r="H155" i="1"/>
  <c r="E100" i="1"/>
  <c r="J163" i="1"/>
  <c r="I150" i="1"/>
  <c r="J147" i="1"/>
  <c r="I145" i="1"/>
  <c r="F155" i="1"/>
  <c r="J142" i="1"/>
  <c r="J104" i="1"/>
  <c r="J102" i="1"/>
  <c r="F100" i="1"/>
  <c r="E150" i="1" l="1"/>
  <c r="J161" i="1"/>
  <c r="J148" i="1"/>
  <c r="J149" i="1"/>
  <c r="I140" i="1"/>
  <c r="J154" i="1"/>
  <c r="J45" i="1"/>
  <c r="F140" i="1"/>
  <c r="J141" i="1"/>
  <c r="J25" i="1"/>
  <c r="J40" i="1"/>
  <c r="J151" i="1"/>
  <c r="J100" i="1"/>
  <c r="J155" i="1"/>
  <c r="J150" i="1"/>
  <c r="J140" i="1"/>
  <c r="J30" i="1"/>
  <c r="J145" i="1"/>
  <c r="J160" i="1"/>
  <c r="J94" i="1" l="1"/>
  <c r="J93" i="1"/>
  <c r="J92" i="1"/>
  <c r="J91" i="1"/>
  <c r="I90" i="1"/>
  <c r="H90" i="1"/>
  <c r="G90" i="1"/>
  <c r="F90" i="1"/>
  <c r="E90" i="1"/>
  <c r="J89" i="1"/>
  <c r="J88" i="1"/>
  <c r="J87" i="1"/>
  <c r="J86" i="1"/>
  <c r="I85" i="1"/>
  <c r="H85" i="1"/>
  <c r="G85" i="1"/>
  <c r="F85" i="1"/>
  <c r="E85" i="1"/>
  <c r="J84" i="1"/>
  <c r="J83" i="1"/>
  <c r="J82" i="1"/>
  <c r="J81" i="1"/>
  <c r="I80" i="1"/>
  <c r="H80" i="1"/>
  <c r="G80" i="1"/>
  <c r="F80" i="1"/>
  <c r="E80" i="1"/>
  <c r="J79" i="1"/>
  <c r="J78" i="1"/>
  <c r="J77" i="1"/>
  <c r="J76" i="1"/>
  <c r="I75" i="1"/>
  <c r="H75" i="1"/>
  <c r="G75" i="1"/>
  <c r="F75" i="1"/>
  <c r="E75" i="1"/>
  <c r="J75" i="1" l="1"/>
  <c r="J85" i="1"/>
  <c r="J90" i="1"/>
  <c r="J80" i="1"/>
  <c r="F106" i="1"/>
  <c r="I54" i="1"/>
  <c r="H54" i="1"/>
  <c r="G54" i="1"/>
  <c r="F54" i="1"/>
  <c r="I53" i="1"/>
  <c r="H53" i="1"/>
  <c r="G53" i="1"/>
  <c r="F53" i="1"/>
  <c r="I52" i="1"/>
  <c r="H52" i="1"/>
  <c r="G52" i="1"/>
  <c r="F52" i="1"/>
  <c r="G51" i="1"/>
  <c r="F51" i="1"/>
  <c r="E52" i="1"/>
  <c r="E53" i="1"/>
  <c r="E54" i="1"/>
  <c r="J54" i="1" s="1"/>
  <c r="E51" i="1"/>
  <c r="J74" i="1"/>
  <c r="J73" i="1"/>
  <c r="J72" i="1"/>
  <c r="J71" i="1"/>
  <c r="I70" i="1"/>
  <c r="H70" i="1"/>
  <c r="G70" i="1"/>
  <c r="F70" i="1"/>
  <c r="E70" i="1"/>
  <c r="J69" i="1"/>
  <c r="J68" i="1"/>
  <c r="J67" i="1"/>
  <c r="J66" i="1"/>
  <c r="I65" i="1"/>
  <c r="H65" i="1"/>
  <c r="G65" i="1"/>
  <c r="F65" i="1"/>
  <c r="E65" i="1"/>
  <c r="J64" i="1"/>
  <c r="J63" i="1"/>
  <c r="J62" i="1"/>
  <c r="J61" i="1"/>
  <c r="I60" i="1"/>
  <c r="H60" i="1"/>
  <c r="G60" i="1"/>
  <c r="F60" i="1"/>
  <c r="E60" i="1"/>
  <c r="E55" i="1"/>
  <c r="F55" i="1"/>
  <c r="G55" i="1"/>
  <c r="H55" i="1"/>
  <c r="I55" i="1"/>
  <c r="J56" i="1"/>
  <c r="J57" i="1"/>
  <c r="J58" i="1"/>
  <c r="J59" i="1"/>
  <c r="I124" i="1"/>
  <c r="I139" i="1" s="1"/>
  <c r="H124" i="1"/>
  <c r="H139" i="1" s="1"/>
  <c r="G124" i="1"/>
  <c r="G139" i="1" s="1"/>
  <c r="F124" i="1"/>
  <c r="F139" i="1" s="1"/>
  <c r="I123" i="1"/>
  <c r="I138" i="1" s="1"/>
  <c r="H123" i="1"/>
  <c r="H138" i="1" s="1"/>
  <c r="G123" i="1"/>
  <c r="G138" i="1" s="1"/>
  <c r="F123" i="1"/>
  <c r="F138" i="1" s="1"/>
  <c r="I122" i="1"/>
  <c r="I137" i="1" s="1"/>
  <c r="H122" i="1"/>
  <c r="H137" i="1" s="1"/>
  <c r="G122" i="1"/>
  <c r="G137" i="1" s="1"/>
  <c r="F122" i="1"/>
  <c r="F137" i="1" s="1"/>
  <c r="I121" i="1"/>
  <c r="I136" i="1" s="1"/>
  <c r="H121" i="1"/>
  <c r="H136" i="1" s="1"/>
  <c r="G121" i="1"/>
  <c r="G136" i="1" s="1"/>
  <c r="F121" i="1"/>
  <c r="E122" i="1"/>
  <c r="E137" i="1" s="1"/>
  <c r="E123" i="1"/>
  <c r="E138" i="1" s="1"/>
  <c r="E124" i="1"/>
  <c r="E139" i="1" s="1"/>
  <c r="E121" i="1"/>
  <c r="E136" i="1" s="1"/>
  <c r="J129" i="1"/>
  <c r="J128" i="1"/>
  <c r="J127" i="1"/>
  <c r="J126" i="1"/>
  <c r="I125" i="1"/>
  <c r="H125" i="1"/>
  <c r="G125" i="1"/>
  <c r="F125" i="1"/>
  <c r="E125" i="1"/>
  <c r="I109" i="1"/>
  <c r="H109" i="1"/>
  <c r="G109" i="1"/>
  <c r="F109" i="1"/>
  <c r="I108" i="1"/>
  <c r="H108" i="1"/>
  <c r="G108" i="1"/>
  <c r="F108" i="1"/>
  <c r="I107" i="1"/>
  <c r="H107" i="1"/>
  <c r="G107" i="1"/>
  <c r="F107" i="1"/>
  <c r="I106" i="1"/>
  <c r="I105" i="1" s="1"/>
  <c r="H106" i="1"/>
  <c r="H105" i="1" s="1"/>
  <c r="G106" i="1"/>
  <c r="G105" i="1" s="1"/>
  <c r="E106" i="1"/>
  <c r="E109" i="1"/>
  <c r="E107" i="1"/>
  <c r="E108" i="1"/>
  <c r="I14" i="1"/>
  <c r="H14" i="1"/>
  <c r="G14" i="1"/>
  <c r="F14" i="1"/>
  <c r="I13" i="1"/>
  <c r="H13" i="1"/>
  <c r="G13" i="1"/>
  <c r="F13" i="1"/>
  <c r="I12" i="1"/>
  <c r="H12" i="1"/>
  <c r="G12" i="1"/>
  <c r="F12" i="1"/>
  <c r="I11" i="1"/>
  <c r="I10" i="1" s="1"/>
  <c r="H11" i="1"/>
  <c r="H10" i="1" s="1"/>
  <c r="G11" i="1"/>
  <c r="F11" i="1"/>
  <c r="F10" i="1" s="1"/>
  <c r="E12" i="1"/>
  <c r="E13" i="1"/>
  <c r="E14" i="1"/>
  <c r="E11" i="1"/>
  <c r="I115" i="1"/>
  <c r="H115" i="1"/>
  <c r="G115" i="1"/>
  <c r="F115" i="1"/>
  <c r="E115" i="1"/>
  <c r="I110" i="1"/>
  <c r="H110" i="1"/>
  <c r="G110" i="1"/>
  <c r="F110" i="1"/>
  <c r="E110" i="1"/>
  <c r="I15" i="1"/>
  <c r="H15" i="1"/>
  <c r="G15" i="1"/>
  <c r="F15" i="1"/>
  <c r="E15" i="1"/>
  <c r="J16" i="1"/>
  <c r="J17" i="1"/>
  <c r="J18" i="1"/>
  <c r="J19" i="1"/>
  <c r="J111" i="1"/>
  <c r="J112" i="1"/>
  <c r="J113" i="1"/>
  <c r="J114" i="1"/>
  <c r="J116" i="1"/>
  <c r="J117" i="1"/>
  <c r="J118" i="1"/>
  <c r="J119" i="1"/>
  <c r="F50" i="1" l="1"/>
  <c r="G50" i="1"/>
  <c r="H20" i="1"/>
  <c r="H51" i="1"/>
  <c r="H50" i="1" s="1"/>
  <c r="E132" i="1"/>
  <c r="E167" i="1" s="1"/>
  <c r="J52" i="1"/>
  <c r="I20" i="1"/>
  <c r="I51" i="1"/>
  <c r="I50" i="1" s="1"/>
  <c r="J53" i="1"/>
  <c r="E50" i="1"/>
  <c r="F105" i="1"/>
  <c r="I134" i="1"/>
  <c r="I169" i="1" s="1"/>
  <c r="I133" i="1"/>
  <c r="I168" i="1" s="1"/>
  <c r="I131" i="1"/>
  <c r="I166" i="1" s="1"/>
  <c r="G132" i="1"/>
  <c r="G167" i="1" s="1"/>
  <c r="I132" i="1"/>
  <c r="I167" i="1" s="1"/>
  <c r="G134" i="1"/>
  <c r="G169" i="1" s="1"/>
  <c r="H134" i="1"/>
  <c r="H169" i="1" s="1"/>
  <c r="J11" i="1"/>
  <c r="H120" i="1"/>
  <c r="E133" i="1"/>
  <c r="E168" i="1" s="1"/>
  <c r="J55" i="1"/>
  <c r="J60" i="1"/>
  <c r="E20" i="1"/>
  <c r="F131" i="1"/>
  <c r="J22" i="1"/>
  <c r="F133" i="1"/>
  <c r="F168" i="1" s="1"/>
  <c r="J24" i="1"/>
  <c r="J12" i="1"/>
  <c r="J13" i="1"/>
  <c r="J14" i="1"/>
  <c r="J109" i="1"/>
  <c r="H132" i="1"/>
  <c r="H167" i="1" s="1"/>
  <c r="H133" i="1"/>
  <c r="H168" i="1" s="1"/>
  <c r="G133" i="1"/>
  <c r="G168" i="1" s="1"/>
  <c r="G10" i="1"/>
  <c r="E10" i="1"/>
  <c r="F120" i="1"/>
  <c r="G131" i="1"/>
  <c r="G166" i="1" s="1"/>
  <c r="F132" i="1"/>
  <c r="F167" i="1" s="1"/>
  <c r="J15" i="1"/>
  <c r="J110" i="1"/>
  <c r="J123" i="1"/>
  <c r="J115" i="1"/>
  <c r="F136" i="1"/>
  <c r="J125" i="1"/>
  <c r="J106" i="1"/>
  <c r="G20" i="1"/>
  <c r="J70" i="1"/>
  <c r="J65" i="1"/>
  <c r="J21" i="1"/>
  <c r="E135" i="1"/>
  <c r="J139" i="1"/>
  <c r="J138" i="1"/>
  <c r="I135" i="1"/>
  <c r="J137" i="1"/>
  <c r="G135" i="1"/>
  <c r="E105" i="1"/>
  <c r="J108" i="1"/>
  <c r="H135" i="1"/>
  <c r="I120" i="1"/>
  <c r="H131" i="1"/>
  <c r="H166" i="1" s="1"/>
  <c r="J107" i="1"/>
  <c r="J121" i="1"/>
  <c r="J23" i="1"/>
  <c r="E134" i="1"/>
  <c r="E169" i="1" s="1"/>
  <c r="J124" i="1"/>
  <c r="E131" i="1"/>
  <c r="E166" i="1" s="1"/>
  <c r="F134" i="1"/>
  <c r="F169" i="1" s="1"/>
  <c r="F20" i="1"/>
  <c r="G120" i="1"/>
  <c r="E120" i="1"/>
  <c r="J122" i="1"/>
  <c r="J51" i="1" l="1"/>
  <c r="J105" i="1"/>
  <c r="J50" i="1"/>
  <c r="F166" i="1"/>
  <c r="F165" i="1" s="1"/>
  <c r="J10" i="1"/>
  <c r="J120" i="1"/>
  <c r="G130" i="1"/>
  <c r="J133" i="1"/>
  <c r="I130" i="1"/>
  <c r="J168" i="1"/>
  <c r="G165" i="1"/>
  <c r="J132" i="1"/>
  <c r="J134" i="1"/>
  <c r="I165" i="1"/>
  <c r="F135" i="1"/>
  <c r="J135" i="1" s="1"/>
  <c r="J136" i="1"/>
  <c r="J20" i="1"/>
  <c r="H165" i="1"/>
  <c r="H130" i="1"/>
  <c r="J131" i="1"/>
  <c r="E130" i="1"/>
  <c r="J167" i="1"/>
  <c r="F130" i="1"/>
  <c r="J169" i="1"/>
  <c r="J130" i="1" l="1"/>
  <c r="E165" i="1"/>
  <c r="J165" i="1" s="1"/>
  <c r="J166" i="1"/>
</calcChain>
</file>

<file path=xl/sharedStrings.xml><?xml version="1.0" encoding="utf-8"?>
<sst xmlns="http://schemas.openxmlformats.org/spreadsheetml/2006/main" count="239" uniqueCount="60">
  <si>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</si>
  <si>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</si>
  <si>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</si>
  <si>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</si>
  <si>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</si>
  <si>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</si>
  <si>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</si>
  <si>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</si>
  <si>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</si>
  <si>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</si>
  <si>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</si>
  <si>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</si>
  <si>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>Утилизация и переработка отходов</t>
  </si>
  <si>
    <t>Экологическое информирование и образование населения на базе учреждений культуры  через литературно-музыкальные вечера, конкурсы, экологические акции.</t>
  </si>
  <si>
    <t xml:space="preserve">Основное мероприятие 1 </t>
  </si>
  <si>
    <t>Мероприятия по охране атмосферного воздуха</t>
  </si>
  <si>
    <t xml:space="preserve">Основное мероприятие 2 </t>
  </si>
  <si>
    <t>Основное мероприятие 3</t>
  </si>
  <si>
    <t xml:space="preserve">«Экологическая программа по предотвращению загрязнения окружающей среды </t>
  </si>
  <si>
    <t xml:space="preserve"> Мероприятие 1.1</t>
  </si>
  <si>
    <t xml:space="preserve">Мероприятие 3.1 </t>
  </si>
  <si>
    <t xml:space="preserve">Мероприятие 3.2 </t>
  </si>
  <si>
    <t>Финансовое обеспечение мероприятий  Программы</t>
  </si>
  <si>
    <t>2023 год</t>
  </si>
  <si>
    <t>2024 год</t>
  </si>
  <si>
    <t>2025 год</t>
  </si>
  <si>
    <t>2026 год</t>
  </si>
  <si>
    <t>2027 год</t>
  </si>
  <si>
    <t>на территории Сокольского муниципального округа на 2023-2027 годы»</t>
  </si>
  <si>
    <t>МБ</t>
  </si>
  <si>
    <t>Управление промышленности, при-родопользования и сельского хозяйства  Сокольского муниципального округа Вологодской области</t>
  </si>
  <si>
    <t>Управление промышленности, при-родопользования и сельского хозяйства Сокольского муниципального округа Вологодской области</t>
  </si>
  <si>
    <t>Примечание:</t>
  </si>
  <si>
    <t>Мероприятие 2.1.</t>
  </si>
  <si>
    <t>Основное мероприятие 4</t>
  </si>
  <si>
    <t>Мероприятие по охране и рациональному использованию водных ресурсов</t>
  </si>
  <si>
    <t>Администрация Сокольского муниципального округа Вологодской области</t>
  </si>
  <si>
    <t xml:space="preserve">Мероприятие 4.1 </t>
  </si>
  <si>
    <t>Обустройство родников и колодцев</t>
  </si>
  <si>
    <t>Итого</t>
  </si>
  <si>
    <t>Приложение к Программе</t>
  </si>
  <si>
    <t>Мероприятие 2.2.</t>
  </si>
  <si>
    <t>Мероприятие 2.3.</t>
  </si>
  <si>
    <t>Мероприятие 2.4.</t>
  </si>
  <si>
    <t>Приобретение и поставка контейнеров  для накопления ТКО на территории территориальных органов "Пельшемский" "Двиницкий", "Воробьевский" Сокольского муниципального округа</t>
  </si>
  <si>
    <t>Выполнение работ по обустройству контейнерных площадок для накопления ТКО на территории территориальных органов "Пельшемский", "Двиницкий", "Воробьевский" Сокольского муниципального округа</t>
  </si>
  <si>
    <t>Экологическое образование в дошкольных образовательных учреждениях, школах, учебных заведениях, учреждениях до-полнительного образования через конференции, семинары, выставки, фестивали, экологические игры, акции.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</si>
  <si>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</si>
  <si>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</si>
  <si>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 xml:space="preserve">Мероприятия по экологическому информированию
и образованию населения
</t>
  </si>
  <si>
    <t>Разработка проектной документации на рекультивацию объектов
размещения отходов, подлежащих рекультивации и после завершения их
эксплуатации</t>
  </si>
  <si>
    <t>Мероприятия по предотвращению загрязнений окружающей среды отходами производства и потребления</t>
  </si>
  <si>
    <t xml:space="preserve">Озеленение территорий округа </t>
  </si>
  <si>
    <t>Обустройство контейнерных площадок</t>
  </si>
  <si>
    <t>Мероприятие 2.5.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</si>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</sst>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Border="1"/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0" borderId="1" xfId="0" applyFont="1" applyBorder="1" applyAlignment="1" applyProtection="1">
      <alignment horizontal="center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/>
    <xf numFmtId="0" fontId="0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5"/>
  <sheetViews>
    <sheetView tabSelected="1" view="pageBreakPreview" zoomScale="75" zoomScaleNormal="75" zoomScaleSheetLayoutView="75" workbookViewId="0">
      <selection activeCell="B20" sqref="B20:B54"/>
    </sheetView>
  </sheetViews>
  <sheetFormatPr defaultRowHeight="15" x14ac:dyDescent="0.25"/>
  <cols>
    <col min="1" max="1" width="15.85546875" style="7" customWidth="1"/>
    <col min="2" max="2" width="27.5703125" style="8" customWidth="1"/>
    <col min="3" max="3" width="28" style="9" customWidth="1"/>
    <col min="4" max="4" width="10.42578125" style="3" customWidth="1"/>
    <col min="5" max="5" width="10" style="3" customWidth="1"/>
    <col min="6" max="6" width="15" style="3" customWidth="1"/>
    <col min="7" max="7" width="14.7109375" style="3" bestFit="1" customWidth="1"/>
    <col min="8" max="8" width="10.42578125" style="3" bestFit="1" customWidth="1"/>
    <col min="9" max="9" width="11" style="3" customWidth="1"/>
    <col min="10" max="10" width="17.42578125" style="3" customWidth="1"/>
  </cols>
  <sheetData>
    <row r="1" spans="1:10" ht="15.75" x14ac:dyDescent="0.25">
      <c r="A1" s="26" t="s">
        <v>40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18" customHeight="1" x14ac:dyDescent="0.3">
      <c r="A2" s="32" t="s">
        <v>22</v>
      </c>
      <c r="B2" s="32"/>
      <c r="C2" s="32"/>
      <c r="D2" s="32"/>
      <c r="E2" s="32"/>
      <c r="F2" s="32"/>
      <c r="G2" s="32"/>
      <c r="H2" s="32"/>
      <c r="I2" s="32"/>
    </row>
    <row r="3" spans="1:10" ht="18" customHeight="1" x14ac:dyDescent="0.3">
      <c r="A3" s="32" t="s">
        <v>18</v>
      </c>
      <c r="B3" s="32"/>
      <c r="C3" s="32"/>
      <c r="D3" s="32"/>
      <c r="E3" s="32"/>
      <c r="F3" s="32"/>
      <c r="G3" s="32"/>
      <c r="H3" s="32"/>
      <c r="I3" s="32"/>
    </row>
    <row r="4" spans="1:10" ht="18" customHeight="1" x14ac:dyDescent="0.3">
      <c r="A4" s="32" t="s">
        <v>28</v>
      </c>
      <c r="B4" s="32"/>
      <c r="C4" s="32"/>
      <c r="D4" s="32"/>
      <c r="E4" s="32"/>
      <c r="F4" s="32"/>
      <c r="G4" s="32"/>
      <c r="H4" s="32"/>
      <c r="I4" s="32"/>
    </row>
    <row r="6" spans="1:10" ht="31.9" customHeight="1" x14ac:dyDescent="0.25">
      <c r="A6" s="19" t="s">
        <v>0</v>
      </c>
      <c r="B6" s="19" t="s">
        <v>1</v>
      </c>
      <c r="C6" s="19" t="s">
        <v>2</v>
      </c>
      <c r="D6" s="19" t="s">
        <v>3</v>
      </c>
      <c r="E6" s="19" t="s">
        <v>4</v>
      </c>
      <c r="F6" s="19"/>
      <c r="G6" s="19"/>
      <c r="H6" s="19"/>
      <c r="I6" s="19"/>
      <c r="J6" s="28"/>
    </row>
    <row r="7" spans="1:10" x14ac:dyDescent="0.25">
      <c r="A7" s="19"/>
      <c r="B7" s="19"/>
      <c r="C7" s="19"/>
      <c r="D7" s="19"/>
      <c r="E7" s="19" t="s">
        <v>23</v>
      </c>
      <c r="F7" s="19" t="s">
        <v>24</v>
      </c>
      <c r="G7" s="19" t="s">
        <v>25</v>
      </c>
      <c r="H7" s="19" t="s">
        <v>26</v>
      </c>
      <c r="I7" s="19" t="s">
        <v>27</v>
      </c>
      <c r="J7" s="19" t="s">
        <v>5</v>
      </c>
    </row>
    <row r="8" spans="1:10" x14ac:dyDescent="0.25">
      <c r="A8" s="19"/>
      <c r="B8" s="19"/>
      <c r="C8" s="19"/>
      <c r="D8" s="19"/>
      <c r="E8" s="28"/>
      <c r="F8" s="28"/>
      <c r="G8" s="28"/>
      <c r="H8" s="28"/>
      <c r="I8" s="28"/>
      <c r="J8" s="19"/>
    </row>
    <row r="9" spans="1:10" ht="15.75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4">
        <v>10</v>
      </c>
    </row>
    <row r="10" spans="1:10" ht="15.75" x14ac:dyDescent="0.25">
      <c r="A10" s="20" t="s">
        <v>14</v>
      </c>
      <c r="B10" s="20" t="s">
        <v>15</v>
      </c>
      <c r="C10" s="20" t="s">
        <v>30</v>
      </c>
      <c r="D10" s="16" t="s">
        <v>5</v>
      </c>
      <c r="E10" s="5">
        <f>SUM(E11:E14)</f>
        <v>100</v>
      </c>
      <c r="F10" s="5">
        <f>SUM(F11:F14)</f>
        <v>100</v>
      </c>
      <c r="G10" s="5">
        <f>SUM(G11:G14)</f>
        <v>100</v>
      </c>
      <c r="H10" s="5">
        <f>SUM(H11:H14)</f>
        <v>80</v>
      </c>
      <c r="I10" s="5">
        <f>SUM(I11:I14)</f>
        <v>80</v>
      </c>
      <c r="J10" s="6">
        <f>SUM(E10:I10)</f>
        <v>460</v>
      </c>
    </row>
    <row r="11" spans="1:10" ht="15.75" x14ac:dyDescent="0.25">
      <c r="A11" s="20"/>
      <c r="B11" s="22"/>
      <c r="C11" s="22"/>
      <c r="D11" s="16" t="s">
        <v>29</v>
      </c>
      <c r="E11" s="5">
        <f>E16</f>
        <v>100</v>
      </c>
      <c r="F11" s="5">
        <f>F16</f>
        <v>100</v>
      </c>
      <c r="G11" s="5">
        <f>G16</f>
        <v>100</v>
      </c>
      <c r="H11" s="5">
        <f>H16</f>
        <v>80</v>
      </c>
      <c r="I11" s="5">
        <f>I16</f>
        <v>80</v>
      </c>
      <c r="J11" s="6">
        <f t="shared" ref="J11:J134" si="0">SUM(E11:I11)</f>
        <v>460</v>
      </c>
    </row>
    <row r="12" spans="1:10" ht="15.75" x14ac:dyDescent="0.25">
      <c r="A12" s="20"/>
      <c r="B12" s="22"/>
      <c r="C12" s="22"/>
      <c r="D12" s="16" t="s">
        <v>6</v>
      </c>
      <c r="E12" s="5">
        <f t="shared" ref="E12:I14" si="1">E17</f>
        <v>0</v>
      </c>
      <c r="F12" s="5">
        <f t="shared" si="1"/>
        <v>0</v>
      </c>
      <c r="G12" s="5">
        <f t="shared" si="1"/>
        <v>0</v>
      </c>
      <c r="H12" s="5">
        <f t="shared" si="1"/>
        <v>0</v>
      </c>
      <c r="I12" s="5">
        <f t="shared" si="1"/>
        <v>0</v>
      </c>
      <c r="J12" s="6">
        <f t="shared" si="0"/>
        <v>0</v>
      </c>
    </row>
    <row r="13" spans="1:10" ht="15.75" x14ac:dyDescent="0.25">
      <c r="A13" s="20"/>
      <c r="B13" s="22"/>
      <c r="C13" s="22"/>
      <c r="D13" s="16" t="s">
        <v>7</v>
      </c>
      <c r="E13" s="5">
        <f t="shared" si="1"/>
        <v>0</v>
      </c>
      <c r="F13" s="5">
        <f t="shared" si="1"/>
        <v>0</v>
      </c>
      <c r="G13" s="5">
        <f t="shared" si="1"/>
        <v>0</v>
      </c>
      <c r="H13" s="5">
        <f t="shared" si="1"/>
        <v>0</v>
      </c>
      <c r="I13" s="5">
        <f t="shared" si="1"/>
        <v>0</v>
      </c>
      <c r="J13" s="6">
        <f t="shared" si="0"/>
        <v>0</v>
      </c>
    </row>
    <row r="14" spans="1:10" ht="52.5" customHeight="1" x14ac:dyDescent="0.25">
      <c r="A14" s="20"/>
      <c r="B14" s="22"/>
      <c r="C14" s="22"/>
      <c r="D14" s="16" t="s">
        <v>8</v>
      </c>
      <c r="E14" s="5">
        <f t="shared" si="1"/>
        <v>0</v>
      </c>
      <c r="F14" s="5">
        <f t="shared" si="1"/>
        <v>0</v>
      </c>
      <c r="G14" s="5">
        <f t="shared" si="1"/>
        <v>0</v>
      </c>
      <c r="H14" s="5">
        <f t="shared" si="1"/>
        <v>0</v>
      </c>
      <c r="I14" s="5">
        <f t="shared" si="1"/>
        <v>0</v>
      </c>
      <c r="J14" s="6">
        <f t="shared" si="0"/>
        <v>0</v>
      </c>
    </row>
    <row r="15" spans="1:10" ht="18.75" customHeight="1" x14ac:dyDescent="0.25">
      <c r="A15" s="33" t="s">
        <v>19</v>
      </c>
      <c r="B15" s="20" t="s">
        <v>52</v>
      </c>
      <c r="C15" s="20" t="s">
        <v>31</v>
      </c>
      <c r="D15" s="16" t="s">
        <v>5</v>
      </c>
      <c r="E15" s="5">
        <f>SUM(E16:E19)</f>
        <v>100</v>
      </c>
      <c r="F15" s="5">
        <f>SUM(F16:F19)</f>
        <v>100</v>
      </c>
      <c r="G15" s="5">
        <f>SUM(G16:G19)</f>
        <v>100</v>
      </c>
      <c r="H15" s="5">
        <f>SUM(H16:H19)</f>
        <v>80</v>
      </c>
      <c r="I15" s="5">
        <f>SUM(I16:I19)</f>
        <v>80</v>
      </c>
      <c r="J15" s="6">
        <f t="shared" si="0"/>
        <v>460</v>
      </c>
    </row>
    <row r="16" spans="1:10" ht="15.75" customHeight="1" x14ac:dyDescent="0.25">
      <c r="A16" s="33"/>
      <c r="B16" s="21"/>
      <c r="C16" s="21"/>
      <c r="D16" s="16" t="s">
        <v>29</v>
      </c>
      <c r="E16" s="2">
        <v>100</v>
      </c>
      <c r="F16" s="2">
        <v>100</v>
      </c>
      <c r="G16" s="2">
        <v>100</v>
      </c>
      <c r="H16" s="2">
        <v>80</v>
      </c>
      <c r="I16" s="2">
        <v>80</v>
      </c>
      <c r="J16" s="6">
        <f t="shared" si="0"/>
        <v>460</v>
      </c>
    </row>
    <row r="17" spans="1:25" ht="17.25" customHeight="1" x14ac:dyDescent="0.25">
      <c r="A17" s="33"/>
      <c r="B17" s="21"/>
      <c r="C17" s="21"/>
      <c r="D17" s="16" t="s">
        <v>6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6">
        <f t="shared" si="0"/>
        <v>0</v>
      </c>
    </row>
    <row r="18" spans="1:25" ht="17.25" customHeight="1" x14ac:dyDescent="0.25">
      <c r="A18" s="33"/>
      <c r="B18" s="21"/>
      <c r="C18" s="21"/>
      <c r="D18" s="16" t="s">
        <v>7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6">
        <f t="shared" si="0"/>
        <v>0</v>
      </c>
    </row>
    <row r="19" spans="1:25" ht="52.5" customHeight="1" x14ac:dyDescent="0.25">
      <c r="A19" s="33"/>
      <c r="B19" s="21"/>
      <c r="C19" s="21"/>
      <c r="D19" s="16" t="s">
        <v>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6">
        <f t="shared" si="0"/>
        <v>0</v>
      </c>
    </row>
    <row r="20" spans="1:25" s="1" customFormat="1" ht="19.5" customHeight="1" x14ac:dyDescent="0.25">
      <c r="A20" s="23" t="s">
        <v>16</v>
      </c>
      <c r="B20" s="23" t="s">
        <v>51</v>
      </c>
      <c r="C20" s="20" t="s">
        <v>31</v>
      </c>
      <c r="D20" s="16" t="s">
        <v>5</v>
      </c>
      <c r="E20" s="5">
        <f>SUM(E21:E24)</f>
        <v>10.9</v>
      </c>
      <c r="F20" s="5">
        <f>SUM(F21:F24)</f>
        <v>1041</v>
      </c>
      <c r="G20" s="5">
        <f>SUM(G21:G24)</f>
        <v>0</v>
      </c>
      <c r="H20" s="5">
        <f>SUM(H21:H24)</f>
        <v>0</v>
      </c>
      <c r="I20" s="5">
        <f>SUM(I21:I24)</f>
        <v>0</v>
      </c>
      <c r="J20" s="6">
        <f t="shared" si="0"/>
        <v>1051.9000000000001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1" customFormat="1" ht="17.25" customHeight="1" x14ac:dyDescent="0.25">
      <c r="A21" s="24"/>
      <c r="B21" s="24"/>
      <c r="C21" s="22"/>
      <c r="D21" s="16" t="s">
        <v>29</v>
      </c>
      <c r="E21" s="5">
        <f>E56+E61+E66</f>
        <v>10.9</v>
      </c>
      <c r="F21" s="5">
        <f t="shared" ref="F21:I21" si="2">F56+F61+F66</f>
        <v>1041</v>
      </c>
      <c r="G21" s="5">
        <f t="shared" si="2"/>
        <v>0</v>
      </c>
      <c r="H21" s="5">
        <f t="shared" si="2"/>
        <v>0</v>
      </c>
      <c r="I21" s="5">
        <f t="shared" si="2"/>
        <v>0</v>
      </c>
      <c r="J21" s="6">
        <f t="shared" si="0"/>
        <v>1051.9000000000001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1" customFormat="1" ht="19.5" customHeight="1" x14ac:dyDescent="0.25">
      <c r="A22" s="24"/>
      <c r="B22" s="24"/>
      <c r="C22" s="22"/>
      <c r="D22" s="16" t="s">
        <v>6</v>
      </c>
      <c r="E22" s="5">
        <f t="shared" ref="E22:I24" si="3">E57+E62+E67</f>
        <v>0</v>
      </c>
      <c r="F22" s="5">
        <f t="shared" si="3"/>
        <v>0</v>
      </c>
      <c r="G22" s="5">
        <f t="shared" si="3"/>
        <v>0</v>
      </c>
      <c r="H22" s="5">
        <f t="shared" si="3"/>
        <v>0</v>
      </c>
      <c r="I22" s="5">
        <f t="shared" si="3"/>
        <v>0</v>
      </c>
      <c r="J22" s="6">
        <f t="shared" si="0"/>
        <v>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1" customFormat="1" ht="18.75" customHeight="1" x14ac:dyDescent="0.25">
      <c r="A23" s="24"/>
      <c r="B23" s="24"/>
      <c r="C23" s="22"/>
      <c r="D23" s="16" t="s">
        <v>7</v>
      </c>
      <c r="E23" s="5">
        <f t="shared" si="3"/>
        <v>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6">
        <f t="shared" si="0"/>
        <v>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1" customFormat="1" ht="35.25" customHeight="1" x14ac:dyDescent="0.25">
      <c r="A24" s="24"/>
      <c r="B24" s="24"/>
      <c r="C24" s="22"/>
      <c r="D24" s="16" t="s">
        <v>8</v>
      </c>
      <c r="E24" s="5">
        <f t="shared" si="3"/>
        <v>0</v>
      </c>
      <c r="F24" s="5">
        <f t="shared" si="3"/>
        <v>0</v>
      </c>
      <c r="G24" s="5">
        <f t="shared" si="3"/>
        <v>0</v>
      </c>
      <c r="H24" s="5">
        <f t="shared" si="3"/>
        <v>0</v>
      </c>
      <c r="I24" s="5">
        <f t="shared" si="3"/>
        <v>0</v>
      </c>
      <c r="J24" s="6">
        <f t="shared" si="0"/>
        <v>0</v>
      </c>
    </row>
    <row r="25" spans="1:25" ht="18.95" customHeight="1" x14ac:dyDescent="0.25">
      <c r="A25" s="24"/>
      <c r="B25" s="24"/>
      <c r="C25" s="17" t="s">
        <v>58</v>
      </c>
      <c r="D25" s="16" t="s">
        <v>5</v>
      </c>
      <c r="E25" s="5">
        <f>SUM(E26:E29)</f>
        <v>0</v>
      </c>
      <c r="F25" s="5">
        <f>SUM(F26:F29)</f>
        <v>1133</v>
      </c>
      <c r="G25" s="5">
        <f>SUM(G26:G29)</f>
        <v>1133</v>
      </c>
      <c r="H25" s="5">
        <f>SUM(H26:H29)</f>
        <v>1030.9000000000001</v>
      </c>
      <c r="I25" s="5">
        <f>SUM(I26:I29)</f>
        <v>0</v>
      </c>
      <c r="J25" s="6">
        <f t="shared" si="0"/>
        <v>3296.9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8.95" customHeight="1" x14ac:dyDescent="0.25">
      <c r="A26" s="24"/>
      <c r="B26" s="24"/>
      <c r="C26" s="17"/>
      <c r="D26" s="16" t="s">
        <v>29</v>
      </c>
      <c r="E26" s="5">
        <f>E76</f>
        <v>0</v>
      </c>
      <c r="F26" s="5">
        <f t="shared" ref="F26:I26" si="4">F76</f>
        <v>34</v>
      </c>
      <c r="G26" s="5">
        <f t="shared" si="4"/>
        <v>34</v>
      </c>
      <c r="H26" s="5">
        <f t="shared" si="4"/>
        <v>30.9</v>
      </c>
      <c r="I26" s="5">
        <f t="shared" si="4"/>
        <v>0</v>
      </c>
      <c r="J26" s="6">
        <f t="shared" si="0"/>
        <v>98.9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8.95" customHeight="1" x14ac:dyDescent="0.25">
      <c r="A27" s="24"/>
      <c r="B27" s="24"/>
      <c r="C27" s="17"/>
      <c r="D27" s="16" t="s">
        <v>6</v>
      </c>
      <c r="E27" s="5">
        <f t="shared" ref="E27:I29" si="5">E77</f>
        <v>0</v>
      </c>
      <c r="F27" s="5">
        <f t="shared" si="5"/>
        <v>0</v>
      </c>
      <c r="G27" s="5">
        <f t="shared" si="5"/>
        <v>0</v>
      </c>
      <c r="H27" s="5">
        <f t="shared" si="5"/>
        <v>0</v>
      </c>
      <c r="I27" s="5">
        <f t="shared" si="5"/>
        <v>0</v>
      </c>
      <c r="J27" s="6">
        <f t="shared" si="0"/>
        <v>0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8.95" customHeight="1" x14ac:dyDescent="0.25">
      <c r="A28" s="24"/>
      <c r="B28" s="24"/>
      <c r="C28" s="17"/>
      <c r="D28" s="16" t="s">
        <v>7</v>
      </c>
      <c r="E28" s="5">
        <f t="shared" si="5"/>
        <v>0</v>
      </c>
      <c r="F28" s="5">
        <f t="shared" si="5"/>
        <v>1099</v>
      </c>
      <c r="G28" s="5">
        <f t="shared" si="5"/>
        <v>1099</v>
      </c>
      <c r="H28" s="5">
        <f t="shared" si="5"/>
        <v>1000</v>
      </c>
      <c r="I28" s="5">
        <f t="shared" si="5"/>
        <v>0</v>
      </c>
      <c r="J28" s="6">
        <f t="shared" si="0"/>
        <v>3198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s="1" customFormat="1" ht="18.95" customHeight="1" x14ac:dyDescent="0.25">
      <c r="A29" s="24"/>
      <c r="B29" s="24"/>
      <c r="C29" s="17"/>
      <c r="D29" s="16" t="s">
        <v>8</v>
      </c>
      <c r="E29" s="5">
        <f t="shared" si="5"/>
        <v>0</v>
      </c>
      <c r="F29" s="5">
        <f t="shared" si="5"/>
        <v>0</v>
      </c>
      <c r="G29" s="5">
        <f t="shared" si="5"/>
        <v>0</v>
      </c>
      <c r="H29" s="5">
        <f t="shared" si="5"/>
        <v>0</v>
      </c>
      <c r="I29" s="5">
        <f t="shared" si="5"/>
        <v>0</v>
      </c>
      <c r="J29" s="6">
        <f t="shared" si="0"/>
        <v>0</v>
      </c>
    </row>
    <row r="30" spans="1:25" ht="18.95" customHeight="1" x14ac:dyDescent="0.25">
      <c r="A30" s="24"/>
      <c r="B30" s="24"/>
      <c r="C30" s="17" t="s">
        <v>59</v>
      </c>
      <c r="D30" s="16" t="s">
        <v>5</v>
      </c>
      <c r="E30" s="5">
        <f>SUM(E31:E34)</f>
        <v>0</v>
      </c>
      <c r="F30" s="5">
        <f>SUM(F31:F34)</f>
        <v>483.5</v>
      </c>
      <c r="G30" s="5">
        <f>SUM(G31:G34)</f>
        <v>8627.7999999999993</v>
      </c>
      <c r="H30" s="5">
        <f>SUM(H31:H34)</f>
        <v>515.5</v>
      </c>
      <c r="I30" s="5">
        <f>SUM(I31:I34)</f>
        <v>0</v>
      </c>
      <c r="J30" s="6">
        <f t="shared" si="0"/>
        <v>9626.7999999999993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95" customHeight="1" x14ac:dyDescent="0.25">
      <c r="A31" s="24"/>
      <c r="B31" s="24"/>
      <c r="C31" s="17"/>
      <c r="D31" s="16" t="s">
        <v>29</v>
      </c>
      <c r="E31" s="5">
        <f>E81+E71</f>
        <v>0</v>
      </c>
      <c r="F31" s="5">
        <f t="shared" ref="F31:I31" si="6">F81+F71</f>
        <v>14.5</v>
      </c>
      <c r="G31" s="5">
        <f t="shared" si="6"/>
        <v>258.8</v>
      </c>
      <c r="H31" s="5">
        <f t="shared" si="6"/>
        <v>15.5</v>
      </c>
      <c r="I31" s="5">
        <f t="shared" si="6"/>
        <v>0</v>
      </c>
      <c r="J31" s="6">
        <f t="shared" si="0"/>
        <v>288.8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.95" customHeight="1" x14ac:dyDescent="0.25">
      <c r="A32" s="24"/>
      <c r="B32" s="24"/>
      <c r="C32" s="17"/>
      <c r="D32" s="16" t="s">
        <v>6</v>
      </c>
      <c r="E32" s="5">
        <f t="shared" ref="E32:I34" si="7">E82+E72</f>
        <v>0</v>
      </c>
      <c r="F32" s="5">
        <f t="shared" si="7"/>
        <v>0</v>
      </c>
      <c r="G32" s="5">
        <f t="shared" si="7"/>
        <v>0</v>
      </c>
      <c r="H32" s="5">
        <f t="shared" si="7"/>
        <v>0</v>
      </c>
      <c r="I32" s="5">
        <f t="shared" si="7"/>
        <v>0</v>
      </c>
      <c r="J32" s="6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95" customHeight="1" x14ac:dyDescent="0.25">
      <c r="A33" s="24"/>
      <c r="B33" s="24"/>
      <c r="C33" s="17"/>
      <c r="D33" s="16" t="s">
        <v>7</v>
      </c>
      <c r="E33" s="5">
        <f t="shared" si="7"/>
        <v>0</v>
      </c>
      <c r="F33" s="5">
        <f t="shared" si="7"/>
        <v>469</v>
      </c>
      <c r="G33" s="5">
        <f t="shared" si="7"/>
        <v>8369</v>
      </c>
      <c r="H33" s="5">
        <f t="shared" si="7"/>
        <v>500</v>
      </c>
      <c r="I33" s="5">
        <f t="shared" si="7"/>
        <v>0</v>
      </c>
      <c r="J33" s="6">
        <f t="shared" si="0"/>
        <v>9338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s="1" customFormat="1" ht="18.95" customHeight="1" x14ac:dyDescent="0.25">
      <c r="A34" s="24"/>
      <c r="B34" s="24"/>
      <c r="C34" s="17"/>
      <c r="D34" s="16" t="s">
        <v>8</v>
      </c>
      <c r="E34" s="5">
        <f t="shared" si="7"/>
        <v>0</v>
      </c>
      <c r="F34" s="5">
        <f t="shared" si="7"/>
        <v>0</v>
      </c>
      <c r="G34" s="5">
        <f t="shared" si="7"/>
        <v>0</v>
      </c>
      <c r="H34" s="5">
        <f t="shared" si="7"/>
        <v>0</v>
      </c>
      <c r="I34" s="5">
        <f t="shared" si="7"/>
        <v>0</v>
      </c>
      <c r="J34" s="6">
        <f t="shared" si="0"/>
        <v>0</v>
      </c>
    </row>
    <row r="35" spans="1:25" ht="18.95" customHeight="1" x14ac:dyDescent="0.25">
      <c r="A35" s="24"/>
      <c r="B35" s="24"/>
      <c r="C35" s="18" t="s">
        <v>55</v>
      </c>
      <c r="D35" s="16" t="s">
        <v>5</v>
      </c>
      <c r="E35" s="5">
        <f>SUM(E36:E39)</f>
        <v>0</v>
      </c>
      <c r="F35" s="5">
        <f>SUM(F36:F39)</f>
        <v>120.6</v>
      </c>
      <c r="G35" s="5">
        <f>SUM(G36:G39)</f>
        <v>120.6</v>
      </c>
      <c r="H35" s="5">
        <f>SUM(H36:H39)</f>
        <v>0</v>
      </c>
      <c r="I35" s="5">
        <f>SUM(I36:I39)</f>
        <v>0</v>
      </c>
      <c r="J35" s="6">
        <f t="shared" si="0"/>
        <v>241.2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8.95" customHeight="1" x14ac:dyDescent="0.25">
      <c r="A36" s="24"/>
      <c r="B36" s="24"/>
      <c r="C36" s="18"/>
      <c r="D36" s="16" t="s">
        <v>29</v>
      </c>
      <c r="E36" s="5">
        <f>E86</f>
        <v>0</v>
      </c>
      <c r="F36" s="5">
        <f t="shared" ref="F36:I36" si="8">F86</f>
        <v>3.6</v>
      </c>
      <c r="G36" s="5">
        <f t="shared" si="8"/>
        <v>3.6</v>
      </c>
      <c r="H36" s="5">
        <f t="shared" si="8"/>
        <v>0</v>
      </c>
      <c r="I36" s="5">
        <f t="shared" si="8"/>
        <v>0</v>
      </c>
      <c r="J36" s="6">
        <f t="shared" si="0"/>
        <v>7.2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8.95" customHeight="1" x14ac:dyDescent="0.25">
      <c r="A37" s="24"/>
      <c r="B37" s="24"/>
      <c r="C37" s="18"/>
      <c r="D37" s="16" t="s">
        <v>6</v>
      </c>
      <c r="E37" s="5">
        <f t="shared" ref="E37:I37" si="9">E87</f>
        <v>0</v>
      </c>
      <c r="F37" s="5">
        <f t="shared" si="9"/>
        <v>0</v>
      </c>
      <c r="G37" s="5">
        <f t="shared" si="9"/>
        <v>0</v>
      </c>
      <c r="H37" s="5">
        <f t="shared" si="9"/>
        <v>0</v>
      </c>
      <c r="I37" s="5">
        <f t="shared" si="9"/>
        <v>0</v>
      </c>
      <c r="J37" s="6">
        <f t="shared" si="0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.95" customHeight="1" x14ac:dyDescent="0.25">
      <c r="A38" s="24"/>
      <c r="B38" s="24"/>
      <c r="C38" s="18"/>
      <c r="D38" s="16" t="s">
        <v>7</v>
      </c>
      <c r="E38" s="5">
        <f t="shared" ref="E38:I38" si="10">E88</f>
        <v>0</v>
      </c>
      <c r="F38" s="5">
        <f t="shared" si="10"/>
        <v>117</v>
      </c>
      <c r="G38" s="5">
        <f t="shared" si="10"/>
        <v>117</v>
      </c>
      <c r="H38" s="5">
        <f t="shared" si="10"/>
        <v>0</v>
      </c>
      <c r="I38" s="5">
        <f t="shared" si="10"/>
        <v>0</v>
      </c>
      <c r="J38" s="6">
        <f t="shared" si="0"/>
        <v>234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1" customFormat="1" ht="18.95" customHeight="1" x14ac:dyDescent="0.25">
      <c r="A39" s="24"/>
      <c r="B39" s="24"/>
      <c r="C39" s="18"/>
      <c r="D39" s="16" t="s">
        <v>8</v>
      </c>
      <c r="E39" s="5">
        <f t="shared" ref="E39:I39" si="11">E89</f>
        <v>0</v>
      </c>
      <c r="F39" s="5">
        <f t="shared" si="11"/>
        <v>0</v>
      </c>
      <c r="G39" s="5">
        <f t="shared" si="11"/>
        <v>0</v>
      </c>
      <c r="H39" s="5">
        <f t="shared" si="11"/>
        <v>0</v>
      </c>
      <c r="I39" s="5">
        <f t="shared" si="11"/>
        <v>0</v>
      </c>
      <c r="J39" s="6">
        <f t="shared" si="0"/>
        <v>0</v>
      </c>
    </row>
    <row r="40" spans="1:25" ht="18.95" customHeight="1" x14ac:dyDescent="0.25">
      <c r="A40" s="24"/>
      <c r="B40" s="24"/>
      <c r="C40" s="18" t="s">
        <v>56</v>
      </c>
      <c r="D40" s="16" t="s">
        <v>5</v>
      </c>
      <c r="E40" s="5">
        <f>SUM(E41:E44)</f>
        <v>0</v>
      </c>
      <c r="F40" s="5">
        <f>SUM(F41:F44)</f>
        <v>197.4</v>
      </c>
      <c r="G40" s="5">
        <f>SUM(G41:G44)</f>
        <v>197.4</v>
      </c>
      <c r="H40" s="5">
        <f>SUM(H41:H44)</f>
        <v>0</v>
      </c>
      <c r="I40" s="5">
        <f>SUM(I41:I44)</f>
        <v>0</v>
      </c>
      <c r="J40" s="6">
        <f t="shared" si="0"/>
        <v>394.8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.95" customHeight="1" x14ac:dyDescent="0.25">
      <c r="A41" s="24"/>
      <c r="B41" s="24"/>
      <c r="C41" s="18"/>
      <c r="D41" s="16" t="s">
        <v>29</v>
      </c>
      <c r="E41" s="5">
        <f>E91</f>
        <v>0</v>
      </c>
      <c r="F41" s="5">
        <f t="shared" ref="F41:I41" si="12">F91</f>
        <v>5.9</v>
      </c>
      <c r="G41" s="5">
        <f t="shared" si="12"/>
        <v>5.9</v>
      </c>
      <c r="H41" s="5">
        <f t="shared" si="12"/>
        <v>0</v>
      </c>
      <c r="I41" s="5">
        <f t="shared" si="12"/>
        <v>0</v>
      </c>
      <c r="J41" s="6">
        <f t="shared" si="0"/>
        <v>11.8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8.95" customHeight="1" x14ac:dyDescent="0.25">
      <c r="A42" s="24"/>
      <c r="B42" s="24"/>
      <c r="C42" s="18"/>
      <c r="D42" s="16" t="s">
        <v>6</v>
      </c>
      <c r="E42" s="5">
        <f t="shared" ref="E42:I42" si="13">E92</f>
        <v>0</v>
      </c>
      <c r="F42" s="5">
        <f t="shared" si="13"/>
        <v>0</v>
      </c>
      <c r="G42" s="5">
        <f t="shared" si="13"/>
        <v>0</v>
      </c>
      <c r="H42" s="5">
        <f t="shared" si="13"/>
        <v>0</v>
      </c>
      <c r="I42" s="5">
        <f t="shared" si="13"/>
        <v>0</v>
      </c>
      <c r="J42" s="6">
        <f t="shared" si="0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8.95" customHeight="1" x14ac:dyDescent="0.25">
      <c r="A43" s="24"/>
      <c r="B43" s="24"/>
      <c r="C43" s="18"/>
      <c r="D43" s="16" t="s">
        <v>7</v>
      </c>
      <c r="E43" s="5">
        <f t="shared" ref="E43:I43" si="14">E93</f>
        <v>0</v>
      </c>
      <c r="F43" s="5">
        <f t="shared" si="14"/>
        <v>191.5</v>
      </c>
      <c r="G43" s="5">
        <f t="shared" si="14"/>
        <v>191.5</v>
      </c>
      <c r="H43" s="5">
        <f t="shared" si="14"/>
        <v>0</v>
      </c>
      <c r="I43" s="5">
        <f t="shared" si="14"/>
        <v>0</v>
      </c>
      <c r="J43" s="6">
        <f t="shared" si="0"/>
        <v>383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s="1" customFormat="1" ht="18.95" customHeight="1" x14ac:dyDescent="0.25">
      <c r="A44" s="24"/>
      <c r="B44" s="24"/>
      <c r="C44" s="18"/>
      <c r="D44" s="16" t="s">
        <v>8</v>
      </c>
      <c r="E44" s="5">
        <f t="shared" ref="E44:I44" si="15">E94</f>
        <v>0</v>
      </c>
      <c r="F44" s="5">
        <f t="shared" si="15"/>
        <v>0</v>
      </c>
      <c r="G44" s="5">
        <f t="shared" si="15"/>
        <v>0</v>
      </c>
      <c r="H44" s="5">
        <f t="shared" si="15"/>
        <v>0</v>
      </c>
      <c r="I44" s="5">
        <f t="shared" si="15"/>
        <v>0</v>
      </c>
      <c r="J44" s="6">
        <f t="shared" si="0"/>
        <v>0</v>
      </c>
    </row>
    <row r="45" spans="1:25" ht="18.95" customHeight="1" x14ac:dyDescent="0.25">
      <c r="A45" s="24"/>
      <c r="B45" s="24"/>
      <c r="C45" s="18" t="s">
        <v>57</v>
      </c>
      <c r="D45" s="16" t="s">
        <v>5</v>
      </c>
      <c r="E45" s="5">
        <f>SUM(E46:E49)</f>
        <v>0</v>
      </c>
      <c r="F45" s="5">
        <f>SUM(F46:F49)</f>
        <v>642.79999999999995</v>
      </c>
      <c r="G45" s="5">
        <f>SUM(G46:G49)</f>
        <v>642.79999999999995</v>
      </c>
      <c r="H45" s="5">
        <f>SUM(H46:H49)</f>
        <v>515.5</v>
      </c>
      <c r="I45" s="5">
        <f>SUM(I46:I49)</f>
        <v>0</v>
      </c>
      <c r="J45" s="6">
        <f t="shared" si="0"/>
        <v>1801.1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8.95" customHeight="1" x14ac:dyDescent="0.25">
      <c r="A46" s="24"/>
      <c r="B46" s="24"/>
      <c r="C46" s="18"/>
      <c r="D46" s="16" t="s">
        <v>29</v>
      </c>
      <c r="E46" s="5">
        <f>E96</f>
        <v>0</v>
      </c>
      <c r="F46" s="5">
        <f t="shared" ref="F46:I46" si="16">F96</f>
        <v>19.3</v>
      </c>
      <c r="G46" s="5">
        <f t="shared" si="16"/>
        <v>19.3</v>
      </c>
      <c r="H46" s="5">
        <f t="shared" si="16"/>
        <v>15.5</v>
      </c>
      <c r="I46" s="5">
        <f t="shared" si="16"/>
        <v>0</v>
      </c>
      <c r="J46" s="6">
        <f t="shared" si="0"/>
        <v>54.1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8.95" customHeight="1" x14ac:dyDescent="0.25">
      <c r="A47" s="24"/>
      <c r="B47" s="24"/>
      <c r="C47" s="18"/>
      <c r="D47" s="16" t="s">
        <v>6</v>
      </c>
      <c r="E47" s="5">
        <f t="shared" ref="E47:I47" si="17">E97</f>
        <v>0</v>
      </c>
      <c r="F47" s="5">
        <f t="shared" si="17"/>
        <v>0</v>
      </c>
      <c r="G47" s="5">
        <f t="shared" si="17"/>
        <v>0</v>
      </c>
      <c r="H47" s="5">
        <f t="shared" si="17"/>
        <v>0</v>
      </c>
      <c r="I47" s="5">
        <f t="shared" si="17"/>
        <v>0</v>
      </c>
      <c r="J47" s="6">
        <f t="shared" si="0"/>
        <v>0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8.95" customHeight="1" x14ac:dyDescent="0.25">
      <c r="A48" s="24"/>
      <c r="B48" s="24"/>
      <c r="C48" s="18"/>
      <c r="D48" s="16" t="s">
        <v>7</v>
      </c>
      <c r="E48" s="5">
        <f t="shared" ref="E48:I48" si="18">E98</f>
        <v>0</v>
      </c>
      <c r="F48" s="5">
        <f t="shared" si="18"/>
        <v>623.5</v>
      </c>
      <c r="G48" s="5">
        <f t="shared" si="18"/>
        <v>623.5</v>
      </c>
      <c r="H48" s="5">
        <f t="shared" si="18"/>
        <v>500</v>
      </c>
      <c r="I48" s="5">
        <f t="shared" si="18"/>
        <v>0</v>
      </c>
      <c r="J48" s="6">
        <f t="shared" si="0"/>
        <v>1747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1" customFormat="1" ht="18.95" customHeight="1" x14ac:dyDescent="0.25">
      <c r="A49" s="24"/>
      <c r="B49" s="24"/>
      <c r="C49" s="18"/>
      <c r="D49" s="16" t="s">
        <v>8</v>
      </c>
      <c r="E49" s="5">
        <f t="shared" ref="E49:I49" si="19">E99</f>
        <v>0</v>
      </c>
      <c r="F49" s="5">
        <f t="shared" si="19"/>
        <v>0</v>
      </c>
      <c r="G49" s="5">
        <f t="shared" si="19"/>
        <v>0</v>
      </c>
      <c r="H49" s="5">
        <f t="shared" si="19"/>
        <v>0</v>
      </c>
      <c r="I49" s="5">
        <f t="shared" si="19"/>
        <v>0</v>
      </c>
      <c r="J49" s="6">
        <f t="shared" si="0"/>
        <v>0</v>
      </c>
    </row>
    <row r="50" spans="1:25" ht="15.75" customHeight="1" x14ac:dyDescent="0.25">
      <c r="A50" s="24"/>
      <c r="B50" s="24"/>
      <c r="C50" s="18" t="s">
        <v>39</v>
      </c>
      <c r="D50" s="16" t="s">
        <v>5</v>
      </c>
      <c r="E50" s="5">
        <f>SUM(E51:E54)</f>
        <v>10.9</v>
      </c>
      <c r="F50" s="5">
        <f>SUM(F51:F54)</f>
        <v>3618.3</v>
      </c>
      <c r="G50" s="5">
        <f>SUM(G51:G54)</f>
        <v>10721.6</v>
      </c>
      <c r="H50" s="5">
        <f>SUM(H51:H54)</f>
        <v>2061.9</v>
      </c>
      <c r="I50" s="5">
        <f>SUM(I51:I54)</f>
        <v>0</v>
      </c>
      <c r="J50" s="6">
        <f t="shared" si="0"/>
        <v>16412.7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x14ac:dyDescent="0.25">
      <c r="A51" s="24"/>
      <c r="B51" s="24"/>
      <c r="C51" s="18"/>
      <c r="D51" s="16" t="s">
        <v>29</v>
      </c>
      <c r="E51" s="5">
        <f>E26+E31+E36+E41+E46+E21</f>
        <v>10.9</v>
      </c>
      <c r="F51" s="5">
        <f t="shared" ref="F51:I51" si="20">F26+F31+F36+F41+F46+F21</f>
        <v>1118.3</v>
      </c>
      <c r="G51" s="5">
        <f t="shared" si="20"/>
        <v>321.60000000000002</v>
      </c>
      <c r="H51" s="5">
        <f t="shared" si="20"/>
        <v>61.9</v>
      </c>
      <c r="I51" s="5">
        <f t="shared" si="20"/>
        <v>0</v>
      </c>
      <c r="J51" s="6">
        <f t="shared" si="0"/>
        <v>1512.7000000000003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x14ac:dyDescent="0.25">
      <c r="A52" s="24"/>
      <c r="B52" s="24"/>
      <c r="C52" s="18"/>
      <c r="D52" s="16" t="s">
        <v>6</v>
      </c>
      <c r="E52" s="5">
        <f t="shared" ref="E52:I54" si="21">E27+E32+E37+E42+E47+E22</f>
        <v>0</v>
      </c>
      <c r="F52" s="5">
        <f t="shared" si="21"/>
        <v>0</v>
      </c>
      <c r="G52" s="5">
        <f t="shared" si="21"/>
        <v>0</v>
      </c>
      <c r="H52" s="5">
        <f t="shared" si="21"/>
        <v>0</v>
      </c>
      <c r="I52" s="5">
        <f t="shared" si="21"/>
        <v>0</v>
      </c>
      <c r="J52" s="6">
        <f t="shared" si="0"/>
        <v>0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x14ac:dyDescent="0.25">
      <c r="A53" s="24"/>
      <c r="B53" s="24"/>
      <c r="C53" s="18"/>
      <c r="D53" s="16" t="s">
        <v>7</v>
      </c>
      <c r="E53" s="5">
        <f t="shared" si="21"/>
        <v>0</v>
      </c>
      <c r="F53" s="5">
        <f t="shared" si="21"/>
        <v>2500</v>
      </c>
      <c r="G53" s="5">
        <f t="shared" si="21"/>
        <v>10400</v>
      </c>
      <c r="H53" s="5">
        <f t="shared" si="21"/>
        <v>2000</v>
      </c>
      <c r="I53" s="5">
        <f t="shared" si="21"/>
        <v>0</v>
      </c>
      <c r="J53" s="6">
        <f t="shared" si="0"/>
        <v>14900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s="1" customFormat="1" ht="15.75" x14ac:dyDescent="0.25">
      <c r="A54" s="25"/>
      <c r="B54" s="25"/>
      <c r="C54" s="18"/>
      <c r="D54" s="16" t="s">
        <v>8</v>
      </c>
      <c r="E54" s="5">
        <f t="shared" si="21"/>
        <v>0</v>
      </c>
      <c r="F54" s="5">
        <f t="shared" si="21"/>
        <v>0</v>
      </c>
      <c r="G54" s="5">
        <f t="shared" si="21"/>
        <v>0</v>
      </c>
      <c r="H54" s="5">
        <f t="shared" si="21"/>
        <v>0</v>
      </c>
      <c r="I54" s="5">
        <f t="shared" si="21"/>
        <v>0</v>
      </c>
      <c r="J54" s="6">
        <f t="shared" si="0"/>
        <v>0</v>
      </c>
    </row>
    <row r="55" spans="1:25" s="1" customFormat="1" ht="21" customHeight="1" x14ac:dyDescent="0.25">
      <c r="A55" s="19" t="s">
        <v>33</v>
      </c>
      <c r="B55" s="19" t="s">
        <v>12</v>
      </c>
      <c r="C55" s="20" t="s">
        <v>31</v>
      </c>
      <c r="D55" s="16" t="s">
        <v>5</v>
      </c>
      <c r="E55" s="5">
        <f>SUM(E56:E59)</f>
        <v>10.9</v>
      </c>
      <c r="F55" s="5">
        <f>SUM(F56:F59)</f>
        <v>0</v>
      </c>
      <c r="G55" s="5">
        <f>SUM(G56:G59)</f>
        <v>0</v>
      </c>
      <c r="H55" s="5">
        <f>SUM(H56:H59)</f>
        <v>0</v>
      </c>
      <c r="I55" s="5">
        <f>SUM(I56:I59)</f>
        <v>0</v>
      </c>
      <c r="J55" s="6">
        <f t="shared" si="0"/>
        <v>10.9</v>
      </c>
      <c r="K55"/>
      <c r="L55"/>
    </row>
    <row r="56" spans="1:25" s="1" customFormat="1" ht="17.25" customHeight="1" x14ac:dyDescent="0.25">
      <c r="A56" s="19"/>
      <c r="B56" s="19"/>
      <c r="C56" s="20"/>
      <c r="D56" s="16" t="s">
        <v>29</v>
      </c>
      <c r="E56" s="2">
        <v>10.9</v>
      </c>
      <c r="F56" s="2">
        <v>0</v>
      </c>
      <c r="G56" s="2">
        <v>0</v>
      </c>
      <c r="H56" s="2">
        <v>0</v>
      </c>
      <c r="I56" s="2">
        <v>0</v>
      </c>
      <c r="J56" s="6">
        <f t="shared" si="0"/>
        <v>10.9</v>
      </c>
      <c r="K56"/>
      <c r="L56"/>
    </row>
    <row r="57" spans="1:25" s="1" customFormat="1" ht="19.5" customHeight="1" x14ac:dyDescent="0.25">
      <c r="A57" s="19"/>
      <c r="B57" s="19"/>
      <c r="C57" s="20"/>
      <c r="D57" s="16" t="s">
        <v>6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6">
        <f t="shared" si="0"/>
        <v>0</v>
      </c>
      <c r="K57"/>
      <c r="L57"/>
    </row>
    <row r="58" spans="1:25" s="1" customFormat="1" ht="18.75" customHeight="1" x14ac:dyDescent="0.25">
      <c r="A58" s="19"/>
      <c r="B58" s="19"/>
      <c r="C58" s="20"/>
      <c r="D58" s="16" t="s">
        <v>7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6">
        <f t="shared" si="0"/>
        <v>0</v>
      </c>
      <c r="K58"/>
      <c r="L58"/>
    </row>
    <row r="59" spans="1:25" s="1" customFormat="1" ht="15.75" x14ac:dyDescent="0.25">
      <c r="A59" s="19"/>
      <c r="B59" s="19"/>
      <c r="C59" s="20"/>
      <c r="D59" s="16" t="s">
        <v>8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6">
        <f t="shared" si="0"/>
        <v>0</v>
      </c>
    </row>
    <row r="60" spans="1:25" ht="21" customHeight="1" x14ac:dyDescent="0.25">
      <c r="A60" s="29" t="s">
        <v>41</v>
      </c>
      <c r="B60" s="29" t="s">
        <v>44</v>
      </c>
      <c r="C60" s="20" t="s">
        <v>31</v>
      </c>
      <c r="D60" s="16" t="s">
        <v>5</v>
      </c>
      <c r="E60" s="5">
        <f>SUM(E61:E64)</f>
        <v>0</v>
      </c>
      <c r="F60" s="5">
        <f>SUM(F61:F64)</f>
        <v>96</v>
      </c>
      <c r="G60" s="5">
        <f>SUM(G61:G64)</f>
        <v>0</v>
      </c>
      <c r="H60" s="5">
        <f>SUM(H61:H64)</f>
        <v>0</v>
      </c>
      <c r="I60" s="5">
        <f>SUM(I61:I64)</f>
        <v>0</v>
      </c>
      <c r="J60" s="6">
        <f t="shared" ref="J60:J74" si="22">SUM(E60:I60)</f>
        <v>96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7.25" customHeight="1" x14ac:dyDescent="0.25">
      <c r="A61" s="30"/>
      <c r="B61" s="30"/>
      <c r="C61" s="20"/>
      <c r="D61" s="16" t="s">
        <v>29</v>
      </c>
      <c r="E61" s="2">
        <v>0</v>
      </c>
      <c r="F61" s="2">
        <v>96</v>
      </c>
      <c r="G61" s="2">
        <v>0</v>
      </c>
      <c r="H61" s="2">
        <v>0</v>
      </c>
      <c r="I61" s="2">
        <v>0</v>
      </c>
      <c r="J61" s="6">
        <f t="shared" si="22"/>
        <v>96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9.5" customHeight="1" x14ac:dyDescent="0.25">
      <c r="A62" s="30"/>
      <c r="B62" s="30"/>
      <c r="C62" s="20"/>
      <c r="D62" s="16" t="s">
        <v>6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6">
        <f t="shared" si="22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8.75" customHeight="1" x14ac:dyDescent="0.25">
      <c r="A63" s="30"/>
      <c r="B63" s="30"/>
      <c r="C63" s="20"/>
      <c r="D63" s="16" t="s">
        <v>7</v>
      </c>
      <c r="E63" s="2">
        <v>0</v>
      </c>
      <c r="F63" s="2"/>
      <c r="G63" s="2">
        <v>0</v>
      </c>
      <c r="H63" s="2">
        <v>0</v>
      </c>
      <c r="I63" s="2">
        <v>0</v>
      </c>
      <c r="J63" s="6">
        <f t="shared" si="22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s="1" customFormat="1" ht="87" customHeight="1" x14ac:dyDescent="0.25">
      <c r="A64" s="30"/>
      <c r="B64" s="30"/>
      <c r="C64" s="20"/>
      <c r="D64" s="16" t="s">
        <v>8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6">
        <f t="shared" si="22"/>
        <v>0</v>
      </c>
    </row>
    <row r="65" spans="1:25" ht="21" customHeight="1" x14ac:dyDescent="0.25">
      <c r="A65" s="19" t="s">
        <v>42</v>
      </c>
      <c r="B65" s="19" t="s">
        <v>45</v>
      </c>
      <c r="C65" s="20" t="s">
        <v>31</v>
      </c>
      <c r="D65" s="16" t="s">
        <v>5</v>
      </c>
      <c r="E65" s="5">
        <f>SUM(E66:E69)</f>
        <v>0</v>
      </c>
      <c r="F65" s="5">
        <f>SUM(F66:F69)</f>
        <v>945</v>
      </c>
      <c r="G65" s="5">
        <f>SUM(G66:G69)</f>
        <v>0</v>
      </c>
      <c r="H65" s="5">
        <f>SUM(H66:H69)</f>
        <v>0</v>
      </c>
      <c r="I65" s="5">
        <f>SUM(I66:I69)</f>
        <v>0</v>
      </c>
      <c r="J65" s="6">
        <f t="shared" si="22"/>
        <v>945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7.25" customHeight="1" x14ac:dyDescent="0.25">
      <c r="A66" s="19"/>
      <c r="B66" s="19"/>
      <c r="C66" s="20"/>
      <c r="D66" s="16" t="s">
        <v>29</v>
      </c>
      <c r="E66" s="2">
        <v>0</v>
      </c>
      <c r="F66" s="2">
        <v>945</v>
      </c>
      <c r="G66" s="2"/>
      <c r="H66" s="2">
        <v>0</v>
      </c>
      <c r="I66" s="2">
        <v>0</v>
      </c>
      <c r="J66" s="6">
        <f t="shared" si="22"/>
        <v>945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9.5" customHeight="1" x14ac:dyDescent="0.25">
      <c r="A67" s="19"/>
      <c r="B67" s="19"/>
      <c r="C67" s="20"/>
      <c r="D67" s="16" t="s">
        <v>6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6">
        <f t="shared" si="22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8.75" customHeight="1" x14ac:dyDescent="0.25">
      <c r="A68" s="19"/>
      <c r="B68" s="19"/>
      <c r="C68" s="20"/>
      <c r="D68" s="16" t="s">
        <v>7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6">
        <f t="shared" si="22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s="1" customFormat="1" ht="109.5" customHeight="1" x14ac:dyDescent="0.25">
      <c r="A69" s="19"/>
      <c r="B69" s="19"/>
      <c r="C69" s="20"/>
      <c r="D69" s="16" t="s">
        <v>8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6">
        <f t="shared" si="22"/>
        <v>0</v>
      </c>
    </row>
    <row r="70" spans="1:25" ht="21" customHeight="1" x14ac:dyDescent="0.25">
      <c r="A70" s="19" t="s">
        <v>43</v>
      </c>
      <c r="B70" s="19" t="s">
        <v>50</v>
      </c>
      <c r="C70" s="20" t="s">
        <v>59</v>
      </c>
      <c r="D70" s="16" t="s">
        <v>5</v>
      </c>
      <c r="E70" s="5">
        <f>SUM(E71:E74)</f>
        <v>0</v>
      </c>
      <c r="F70" s="5">
        <f>SUM(F71:F74)</f>
        <v>0</v>
      </c>
      <c r="G70" s="5">
        <f>SUM(G71:G74)</f>
        <v>8144.3</v>
      </c>
      <c r="H70" s="5">
        <f>SUM(H71:H74)</f>
        <v>0</v>
      </c>
      <c r="I70" s="5">
        <f>SUM(I71:I74)</f>
        <v>0</v>
      </c>
      <c r="J70" s="6">
        <f t="shared" si="22"/>
        <v>8144.3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7.25" customHeight="1" x14ac:dyDescent="0.25">
      <c r="A71" s="19"/>
      <c r="B71" s="19"/>
      <c r="C71" s="20"/>
      <c r="D71" s="16" t="s">
        <v>29</v>
      </c>
      <c r="E71" s="2">
        <v>0</v>
      </c>
      <c r="F71" s="2">
        <v>0</v>
      </c>
      <c r="G71" s="2">
        <v>244.3</v>
      </c>
      <c r="H71" s="2">
        <v>0</v>
      </c>
      <c r="I71" s="2">
        <v>0</v>
      </c>
      <c r="J71" s="6">
        <f t="shared" si="22"/>
        <v>244.3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9.5" customHeight="1" x14ac:dyDescent="0.25">
      <c r="A72" s="19"/>
      <c r="B72" s="19"/>
      <c r="C72" s="20"/>
      <c r="D72" s="16" t="s">
        <v>6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6">
        <f t="shared" si="22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8.75" customHeight="1" x14ac:dyDescent="0.25">
      <c r="A73" s="19"/>
      <c r="B73" s="19"/>
      <c r="C73" s="20"/>
      <c r="D73" s="16" t="s">
        <v>7</v>
      </c>
      <c r="E73" s="2">
        <v>0</v>
      </c>
      <c r="F73" s="2">
        <v>0</v>
      </c>
      <c r="G73" s="2">
        <v>7900</v>
      </c>
      <c r="H73" s="2">
        <v>0</v>
      </c>
      <c r="I73" s="2">
        <v>0</v>
      </c>
      <c r="J73" s="6">
        <f t="shared" si="22"/>
        <v>7900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s="1" customFormat="1" ht="57.75" customHeight="1" x14ac:dyDescent="0.25">
      <c r="A74" s="19"/>
      <c r="B74" s="19"/>
      <c r="C74" s="20"/>
      <c r="D74" s="16" t="s">
        <v>8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6">
        <f t="shared" si="22"/>
        <v>0</v>
      </c>
    </row>
    <row r="75" spans="1:25" ht="18.95" customHeight="1" x14ac:dyDescent="0.25">
      <c r="A75" s="19" t="s">
        <v>54</v>
      </c>
      <c r="B75" s="19" t="s">
        <v>53</v>
      </c>
      <c r="C75" s="17" t="s">
        <v>58</v>
      </c>
      <c r="D75" s="16" t="s">
        <v>5</v>
      </c>
      <c r="E75" s="5">
        <f>SUM(E76:E79)</f>
        <v>0</v>
      </c>
      <c r="F75" s="5">
        <f>SUM(F76:F79)</f>
        <v>1133</v>
      </c>
      <c r="G75" s="5">
        <f>SUM(G76:G79)</f>
        <v>1133</v>
      </c>
      <c r="H75" s="5">
        <f>SUM(H76:H79)</f>
        <v>1030.9000000000001</v>
      </c>
      <c r="I75" s="5">
        <f>SUM(I76:I79)</f>
        <v>0</v>
      </c>
      <c r="J75" s="6">
        <f t="shared" ref="J75:J79" si="23">SUM(E75:I75)</f>
        <v>3296.9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8.95" customHeight="1" x14ac:dyDescent="0.25">
      <c r="A76" s="19"/>
      <c r="B76" s="19"/>
      <c r="C76" s="17"/>
      <c r="D76" s="16" t="s">
        <v>29</v>
      </c>
      <c r="E76" s="2">
        <v>0</v>
      </c>
      <c r="F76" s="2">
        <v>34</v>
      </c>
      <c r="G76" s="2">
        <v>34</v>
      </c>
      <c r="H76" s="2">
        <v>30.9</v>
      </c>
      <c r="I76" s="2">
        <v>0</v>
      </c>
      <c r="J76" s="6">
        <f t="shared" si="23"/>
        <v>98.9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8.95" customHeight="1" x14ac:dyDescent="0.25">
      <c r="A77" s="19"/>
      <c r="B77" s="19"/>
      <c r="C77" s="17"/>
      <c r="D77" s="16" t="s">
        <v>6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6">
        <f t="shared" si="23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8.95" customHeight="1" x14ac:dyDescent="0.25">
      <c r="A78" s="19"/>
      <c r="B78" s="19"/>
      <c r="C78" s="17"/>
      <c r="D78" s="16" t="s">
        <v>7</v>
      </c>
      <c r="E78" s="2">
        <v>0</v>
      </c>
      <c r="F78" s="2">
        <v>1099</v>
      </c>
      <c r="G78" s="2">
        <v>1099</v>
      </c>
      <c r="H78" s="2">
        <v>1000</v>
      </c>
      <c r="I78" s="2">
        <v>0</v>
      </c>
      <c r="J78" s="6">
        <f t="shared" si="23"/>
        <v>3198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s="1" customFormat="1" ht="18.95" customHeight="1" x14ac:dyDescent="0.25">
      <c r="A79" s="19"/>
      <c r="B79" s="19"/>
      <c r="C79" s="17"/>
      <c r="D79" s="16" t="s">
        <v>8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6">
        <f t="shared" si="23"/>
        <v>0</v>
      </c>
    </row>
    <row r="80" spans="1:25" ht="18.95" customHeight="1" x14ac:dyDescent="0.25">
      <c r="A80" s="19"/>
      <c r="B80" s="19"/>
      <c r="C80" s="17" t="s">
        <v>59</v>
      </c>
      <c r="D80" s="16" t="s">
        <v>5</v>
      </c>
      <c r="E80" s="5">
        <f>SUM(E81:E84)</f>
        <v>0</v>
      </c>
      <c r="F80" s="5">
        <f>SUM(F81:F84)</f>
        <v>483.5</v>
      </c>
      <c r="G80" s="5">
        <f>SUM(G81:G84)</f>
        <v>483.5</v>
      </c>
      <c r="H80" s="5">
        <f>SUM(H81:H84)</f>
        <v>515.5</v>
      </c>
      <c r="I80" s="5">
        <f>SUM(I81:I84)</f>
        <v>0</v>
      </c>
      <c r="J80" s="6">
        <f t="shared" ref="J80:J84" si="24">SUM(E80:I80)</f>
        <v>1482.5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8.95" customHeight="1" x14ac:dyDescent="0.25">
      <c r="A81" s="19"/>
      <c r="B81" s="19"/>
      <c r="C81" s="17"/>
      <c r="D81" s="16" t="s">
        <v>29</v>
      </c>
      <c r="E81" s="2">
        <v>0</v>
      </c>
      <c r="F81" s="2">
        <v>14.5</v>
      </c>
      <c r="G81" s="2">
        <v>14.5</v>
      </c>
      <c r="H81" s="2">
        <v>15.5</v>
      </c>
      <c r="I81" s="2">
        <v>0</v>
      </c>
      <c r="J81" s="6">
        <f t="shared" si="24"/>
        <v>44.5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8.95" customHeight="1" x14ac:dyDescent="0.25">
      <c r="A82" s="19"/>
      <c r="B82" s="19"/>
      <c r="C82" s="17"/>
      <c r="D82" s="16" t="s">
        <v>6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6">
        <f t="shared" si="24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8.95" customHeight="1" x14ac:dyDescent="0.25">
      <c r="A83" s="19"/>
      <c r="B83" s="19"/>
      <c r="C83" s="17"/>
      <c r="D83" s="16" t="s">
        <v>7</v>
      </c>
      <c r="E83" s="2">
        <v>0</v>
      </c>
      <c r="F83" s="2">
        <v>469</v>
      </c>
      <c r="G83" s="2">
        <v>469</v>
      </c>
      <c r="H83" s="2">
        <v>500</v>
      </c>
      <c r="I83" s="2">
        <v>0</v>
      </c>
      <c r="J83" s="6">
        <f t="shared" si="24"/>
        <v>1438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s="1" customFormat="1" ht="18.95" customHeight="1" x14ac:dyDescent="0.25">
      <c r="A84" s="19"/>
      <c r="B84" s="19"/>
      <c r="C84" s="17"/>
      <c r="D84" s="16" t="s">
        <v>8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6">
        <f t="shared" si="24"/>
        <v>0</v>
      </c>
    </row>
    <row r="85" spans="1:25" ht="18.95" customHeight="1" x14ac:dyDescent="0.25">
      <c r="A85" s="19"/>
      <c r="B85" s="19"/>
      <c r="C85" s="18" t="s">
        <v>55</v>
      </c>
      <c r="D85" s="16" t="s">
        <v>5</v>
      </c>
      <c r="E85" s="5">
        <f>SUM(E86:E89)</f>
        <v>0</v>
      </c>
      <c r="F85" s="5">
        <f>SUM(F86:F89)</f>
        <v>120.6</v>
      </c>
      <c r="G85" s="5">
        <f>SUM(G86:G89)</f>
        <v>120.6</v>
      </c>
      <c r="H85" s="5">
        <f>SUM(H86:H89)</f>
        <v>0</v>
      </c>
      <c r="I85" s="5">
        <f>SUM(I86:I89)</f>
        <v>0</v>
      </c>
      <c r="J85" s="6">
        <f t="shared" ref="J85:J89" si="25">SUM(E85:I85)</f>
        <v>241.2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8.95" customHeight="1" x14ac:dyDescent="0.25">
      <c r="A86" s="19"/>
      <c r="B86" s="19"/>
      <c r="C86" s="18"/>
      <c r="D86" s="16" t="s">
        <v>29</v>
      </c>
      <c r="E86" s="2">
        <v>0</v>
      </c>
      <c r="F86" s="2">
        <v>3.6</v>
      </c>
      <c r="G86" s="2">
        <v>3.6</v>
      </c>
      <c r="H86" s="2">
        <v>0</v>
      </c>
      <c r="I86" s="2">
        <v>0</v>
      </c>
      <c r="J86" s="6">
        <f t="shared" si="25"/>
        <v>7.2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8.95" customHeight="1" x14ac:dyDescent="0.25">
      <c r="A87" s="19"/>
      <c r="B87" s="19"/>
      <c r="C87" s="18"/>
      <c r="D87" s="16" t="s">
        <v>6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6">
        <f t="shared" si="25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8.95" customHeight="1" x14ac:dyDescent="0.25">
      <c r="A88" s="19"/>
      <c r="B88" s="19"/>
      <c r="C88" s="18"/>
      <c r="D88" s="16" t="s">
        <v>7</v>
      </c>
      <c r="E88" s="2">
        <v>0</v>
      </c>
      <c r="F88" s="2">
        <v>117</v>
      </c>
      <c r="G88" s="2">
        <v>117</v>
      </c>
      <c r="H88" s="2">
        <v>0</v>
      </c>
      <c r="I88" s="2">
        <v>0</v>
      </c>
      <c r="J88" s="6">
        <f t="shared" si="25"/>
        <v>234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s="1" customFormat="1" ht="18.95" customHeight="1" x14ac:dyDescent="0.25">
      <c r="A89" s="19"/>
      <c r="B89" s="19"/>
      <c r="C89" s="18"/>
      <c r="D89" s="16" t="s">
        <v>8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6">
        <f t="shared" si="25"/>
        <v>0</v>
      </c>
    </row>
    <row r="90" spans="1:25" ht="18.95" customHeight="1" x14ac:dyDescent="0.25">
      <c r="A90" s="19"/>
      <c r="B90" s="19"/>
      <c r="C90" s="18" t="s">
        <v>56</v>
      </c>
      <c r="D90" s="16" t="s">
        <v>5</v>
      </c>
      <c r="E90" s="5">
        <f>SUM(E91:E94)</f>
        <v>0</v>
      </c>
      <c r="F90" s="5">
        <f>SUM(F91:F94)</f>
        <v>197.4</v>
      </c>
      <c r="G90" s="5">
        <f>SUM(G91:G94)</f>
        <v>197.4</v>
      </c>
      <c r="H90" s="5">
        <f>SUM(H91:H94)</f>
        <v>0</v>
      </c>
      <c r="I90" s="5">
        <f>SUM(I91:I94)</f>
        <v>0</v>
      </c>
      <c r="J90" s="6">
        <f t="shared" ref="J90:J94" si="26">SUM(E90:I90)</f>
        <v>394.8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8.95" customHeight="1" x14ac:dyDescent="0.25">
      <c r="A91" s="19"/>
      <c r="B91" s="19"/>
      <c r="C91" s="18"/>
      <c r="D91" s="16" t="s">
        <v>29</v>
      </c>
      <c r="E91" s="2">
        <v>0</v>
      </c>
      <c r="F91" s="2">
        <v>5.9</v>
      </c>
      <c r="G91" s="2">
        <v>5.9</v>
      </c>
      <c r="H91" s="2">
        <v>0</v>
      </c>
      <c r="I91" s="2">
        <v>0</v>
      </c>
      <c r="J91" s="6">
        <f t="shared" si="26"/>
        <v>11.8</v>
      </c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8.95" customHeight="1" x14ac:dyDescent="0.25">
      <c r="A92" s="19"/>
      <c r="B92" s="19"/>
      <c r="C92" s="18"/>
      <c r="D92" s="16" t="s">
        <v>6</v>
      </c>
      <c r="E92" s="2">
        <v>0</v>
      </c>
      <c r="F92" s="2"/>
      <c r="G92" s="2"/>
      <c r="H92" s="2">
        <v>0</v>
      </c>
      <c r="I92" s="2">
        <v>0</v>
      </c>
      <c r="J92" s="6">
        <f t="shared" si="26"/>
        <v>0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8.95" customHeight="1" x14ac:dyDescent="0.25">
      <c r="A93" s="19"/>
      <c r="B93" s="19"/>
      <c r="C93" s="18"/>
      <c r="D93" s="16" t="s">
        <v>7</v>
      </c>
      <c r="E93" s="2">
        <v>0</v>
      </c>
      <c r="F93" s="2">
        <v>191.5</v>
      </c>
      <c r="G93" s="2">
        <v>191.5</v>
      </c>
      <c r="H93" s="2">
        <v>0</v>
      </c>
      <c r="I93" s="2">
        <v>0</v>
      </c>
      <c r="J93" s="6">
        <f t="shared" si="26"/>
        <v>383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s="1" customFormat="1" ht="18.95" customHeight="1" x14ac:dyDescent="0.25">
      <c r="A94" s="19"/>
      <c r="B94" s="19"/>
      <c r="C94" s="18"/>
      <c r="D94" s="16" t="s">
        <v>8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6">
        <f t="shared" si="26"/>
        <v>0</v>
      </c>
    </row>
    <row r="95" spans="1:25" ht="18.95" customHeight="1" x14ac:dyDescent="0.25">
      <c r="A95" s="19"/>
      <c r="B95" s="19"/>
      <c r="C95" s="18" t="s">
        <v>57</v>
      </c>
      <c r="D95" s="16" t="s">
        <v>5</v>
      </c>
      <c r="E95" s="5">
        <f>SUM(E96:E99)</f>
        <v>0</v>
      </c>
      <c r="F95" s="5">
        <f>SUM(F96:F99)</f>
        <v>642.79999999999995</v>
      </c>
      <c r="G95" s="5">
        <f>SUM(G96:G99)</f>
        <v>642.79999999999995</v>
      </c>
      <c r="H95" s="5">
        <f>SUM(H96:H99)</f>
        <v>515.5</v>
      </c>
      <c r="I95" s="5">
        <f>SUM(I96:I99)</f>
        <v>0</v>
      </c>
      <c r="J95" s="6">
        <f t="shared" ref="J95:J99" si="27">SUM(E95:I95)</f>
        <v>1801.1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8.95" customHeight="1" x14ac:dyDescent="0.25">
      <c r="A96" s="19"/>
      <c r="B96" s="19"/>
      <c r="C96" s="18"/>
      <c r="D96" s="16" t="s">
        <v>29</v>
      </c>
      <c r="E96" s="2">
        <v>0</v>
      </c>
      <c r="F96" s="2">
        <v>19.3</v>
      </c>
      <c r="G96" s="2">
        <v>19.3</v>
      </c>
      <c r="H96" s="2">
        <v>15.5</v>
      </c>
      <c r="I96" s="2">
        <v>0</v>
      </c>
      <c r="J96" s="6">
        <f t="shared" si="27"/>
        <v>54.1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8.95" customHeight="1" x14ac:dyDescent="0.25">
      <c r="A97" s="19"/>
      <c r="B97" s="19"/>
      <c r="C97" s="18"/>
      <c r="D97" s="16" t="s">
        <v>6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6">
        <f t="shared" si="27"/>
        <v>0</v>
      </c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8.95" customHeight="1" x14ac:dyDescent="0.25">
      <c r="A98" s="19"/>
      <c r="B98" s="19"/>
      <c r="C98" s="18"/>
      <c r="D98" s="16" t="s">
        <v>7</v>
      </c>
      <c r="E98" s="2">
        <v>0</v>
      </c>
      <c r="F98" s="2">
        <v>623.5</v>
      </c>
      <c r="G98" s="2">
        <v>623.5</v>
      </c>
      <c r="H98" s="2">
        <v>500</v>
      </c>
      <c r="I98" s="2">
        <v>0</v>
      </c>
      <c r="J98" s="6">
        <f t="shared" si="27"/>
        <v>1747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s="1" customFormat="1" ht="18.95" customHeight="1" x14ac:dyDescent="0.25">
      <c r="A99" s="19"/>
      <c r="B99" s="19"/>
      <c r="C99" s="18"/>
      <c r="D99" s="16" t="s">
        <v>8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6">
        <f t="shared" si="27"/>
        <v>0</v>
      </c>
    </row>
    <row r="100" spans="1:25" ht="15.75" customHeight="1" x14ac:dyDescent="0.25">
      <c r="A100" s="19"/>
      <c r="B100" s="19"/>
      <c r="C100" s="18" t="s">
        <v>39</v>
      </c>
      <c r="D100" s="16" t="s">
        <v>5</v>
      </c>
      <c r="E100" s="5">
        <f>SUM(E101:E104)</f>
        <v>0</v>
      </c>
      <c r="F100" s="5">
        <f>SUM(F101:F104)</f>
        <v>2577.3000000000002</v>
      </c>
      <c r="G100" s="5">
        <f>SUM(G101:G104)</f>
        <v>2577.3000000000002</v>
      </c>
      <c r="H100" s="5">
        <f>SUM(H101:H104)</f>
        <v>2061.9</v>
      </c>
      <c r="I100" s="5">
        <f>SUM(I101:I104)</f>
        <v>0</v>
      </c>
      <c r="J100" s="6">
        <f t="shared" ref="J100:J104" si="28">SUM(E100:I100)</f>
        <v>7216.5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x14ac:dyDescent="0.25">
      <c r="A101" s="19"/>
      <c r="B101" s="19"/>
      <c r="C101" s="18"/>
      <c r="D101" s="16" t="s">
        <v>29</v>
      </c>
      <c r="E101" s="5">
        <f>E76+E81+E86+E91+E96</f>
        <v>0</v>
      </c>
      <c r="F101" s="5">
        <f t="shared" ref="F101:I101" si="29">F76+F81+F86+F91+F96</f>
        <v>77.3</v>
      </c>
      <c r="G101" s="5">
        <f t="shared" si="29"/>
        <v>77.3</v>
      </c>
      <c r="H101" s="5">
        <f t="shared" si="29"/>
        <v>61.9</v>
      </c>
      <c r="I101" s="5">
        <f t="shared" si="29"/>
        <v>0</v>
      </c>
      <c r="J101" s="6">
        <f t="shared" si="28"/>
        <v>216.5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x14ac:dyDescent="0.25">
      <c r="A102" s="19"/>
      <c r="B102" s="19"/>
      <c r="C102" s="18"/>
      <c r="D102" s="16" t="s">
        <v>6</v>
      </c>
      <c r="E102" s="5">
        <f t="shared" ref="E102:I104" si="30">E77+E82+E87+E92+E97</f>
        <v>0</v>
      </c>
      <c r="F102" s="5">
        <f t="shared" si="30"/>
        <v>0</v>
      </c>
      <c r="G102" s="5">
        <f t="shared" si="30"/>
        <v>0</v>
      </c>
      <c r="H102" s="5">
        <f t="shared" si="30"/>
        <v>0</v>
      </c>
      <c r="I102" s="5">
        <f t="shared" si="30"/>
        <v>0</v>
      </c>
      <c r="J102" s="6">
        <f t="shared" si="28"/>
        <v>0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x14ac:dyDescent="0.25">
      <c r="A103" s="19"/>
      <c r="B103" s="19"/>
      <c r="C103" s="18"/>
      <c r="D103" s="16" t="s">
        <v>7</v>
      </c>
      <c r="E103" s="5">
        <f t="shared" si="30"/>
        <v>0</v>
      </c>
      <c r="F103" s="5">
        <f t="shared" si="30"/>
        <v>2500</v>
      </c>
      <c r="G103" s="5">
        <f t="shared" si="30"/>
        <v>2500</v>
      </c>
      <c r="H103" s="5">
        <f t="shared" si="30"/>
        <v>2000</v>
      </c>
      <c r="I103" s="5">
        <f t="shared" si="30"/>
        <v>0</v>
      </c>
      <c r="J103" s="6">
        <f t="shared" si="28"/>
        <v>7000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s="1" customFormat="1" ht="15.75" x14ac:dyDescent="0.25">
      <c r="A104" s="19"/>
      <c r="B104" s="19"/>
      <c r="C104" s="18"/>
      <c r="D104" s="16" t="s">
        <v>8</v>
      </c>
      <c r="E104" s="5">
        <f t="shared" si="30"/>
        <v>0</v>
      </c>
      <c r="F104" s="5">
        <f t="shared" si="30"/>
        <v>0</v>
      </c>
      <c r="G104" s="5">
        <f t="shared" si="30"/>
        <v>0</v>
      </c>
      <c r="H104" s="5">
        <f t="shared" si="30"/>
        <v>0</v>
      </c>
      <c r="I104" s="5">
        <f t="shared" si="30"/>
        <v>0</v>
      </c>
      <c r="J104" s="6">
        <f t="shared" si="28"/>
        <v>0</v>
      </c>
    </row>
    <row r="105" spans="1:25" s="1" customFormat="1" ht="21" customHeight="1" x14ac:dyDescent="0.25">
      <c r="A105" s="19" t="s">
        <v>17</v>
      </c>
      <c r="B105" s="19" t="s">
        <v>49</v>
      </c>
      <c r="C105" s="19" t="s">
        <v>31</v>
      </c>
      <c r="D105" s="15" t="s">
        <v>5</v>
      </c>
      <c r="E105" s="5">
        <f>SUM(E106:E109)</f>
        <v>50</v>
      </c>
      <c r="F105" s="5">
        <f>SUM(F106:F109)</f>
        <v>50</v>
      </c>
      <c r="G105" s="5">
        <f>SUM(G106:G109)</f>
        <v>150</v>
      </c>
      <c r="H105" s="5">
        <f>SUM(H106:H109)</f>
        <v>200</v>
      </c>
      <c r="I105" s="5">
        <f>SUM(I106:I109)</f>
        <v>200</v>
      </c>
      <c r="J105" s="6">
        <f t="shared" si="0"/>
        <v>650</v>
      </c>
      <c r="K105"/>
      <c r="L105"/>
    </row>
    <row r="106" spans="1:25" s="1" customFormat="1" ht="17.25" customHeight="1" x14ac:dyDescent="0.25">
      <c r="A106" s="28"/>
      <c r="B106" s="28"/>
      <c r="C106" s="28"/>
      <c r="D106" s="15" t="s">
        <v>29</v>
      </c>
      <c r="E106" s="5">
        <f>E111+E116</f>
        <v>50</v>
      </c>
      <c r="F106" s="5">
        <f>F111+F116</f>
        <v>50</v>
      </c>
      <c r="G106" s="5">
        <f>G111+G116</f>
        <v>150</v>
      </c>
      <c r="H106" s="5">
        <f>H111+H116</f>
        <v>200</v>
      </c>
      <c r="I106" s="5">
        <f>I111+I116</f>
        <v>200</v>
      </c>
      <c r="J106" s="6">
        <f t="shared" si="0"/>
        <v>650</v>
      </c>
      <c r="K106"/>
      <c r="L106"/>
    </row>
    <row r="107" spans="1:25" s="1" customFormat="1" ht="19.5" customHeight="1" x14ac:dyDescent="0.25">
      <c r="A107" s="28"/>
      <c r="B107" s="28"/>
      <c r="C107" s="28"/>
      <c r="D107" s="15" t="s">
        <v>6</v>
      </c>
      <c r="E107" s="5">
        <f t="shared" ref="E107:I108" si="31">E112+E117</f>
        <v>0</v>
      </c>
      <c r="F107" s="5">
        <f t="shared" si="31"/>
        <v>0</v>
      </c>
      <c r="G107" s="5">
        <f t="shared" si="31"/>
        <v>0</v>
      </c>
      <c r="H107" s="5">
        <f t="shared" si="31"/>
        <v>0</v>
      </c>
      <c r="I107" s="5">
        <f t="shared" si="31"/>
        <v>0</v>
      </c>
      <c r="J107" s="6">
        <f t="shared" si="0"/>
        <v>0</v>
      </c>
      <c r="K107"/>
      <c r="L107"/>
    </row>
    <row r="108" spans="1:25" s="1" customFormat="1" ht="18.75" customHeight="1" x14ac:dyDescent="0.25">
      <c r="A108" s="28"/>
      <c r="B108" s="28"/>
      <c r="C108" s="28"/>
      <c r="D108" s="15" t="s">
        <v>7</v>
      </c>
      <c r="E108" s="5">
        <f t="shared" si="31"/>
        <v>0</v>
      </c>
      <c r="F108" s="5">
        <f t="shared" si="31"/>
        <v>0</v>
      </c>
      <c r="G108" s="5">
        <f t="shared" si="31"/>
        <v>0</v>
      </c>
      <c r="H108" s="5">
        <f t="shared" si="31"/>
        <v>0</v>
      </c>
      <c r="I108" s="5">
        <f t="shared" si="31"/>
        <v>0</v>
      </c>
      <c r="J108" s="6">
        <f t="shared" si="0"/>
        <v>0</v>
      </c>
      <c r="K108"/>
      <c r="L108"/>
    </row>
    <row r="109" spans="1:25" s="1" customFormat="1" ht="56.25" customHeight="1" x14ac:dyDescent="0.25">
      <c r="A109" s="28"/>
      <c r="B109" s="28"/>
      <c r="C109" s="28"/>
      <c r="D109" s="15" t="s">
        <v>8</v>
      </c>
      <c r="E109" s="5">
        <f>E114+E119</f>
        <v>0</v>
      </c>
      <c r="F109" s="5">
        <f>F114+F119</f>
        <v>0</v>
      </c>
      <c r="G109" s="5">
        <f>G114+G119</f>
        <v>0</v>
      </c>
      <c r="H109" s="5">
        <f>H114+H119</f>
        <v>0</v>
      </c>
      <c r="I109" s="5">
        <f>I114+I119</f>
        <v>0</v>
      </c>
      <c r="J109" s="6">
        <f t="shared" si="0"/>
        <v>0</v>
      </c>
    </row>
    <row r="110" spans="1:25" s="1" customFormat="1" ht="24" customHeight="1" x14ac:dyDescent="0.25">
      <c r="A110" s="19" t="s">
        <v>20</v>
      </c>
      <c r="B110" s="19" t="s">
        <v>46</v>
      </c>
      <c r="C110" s="19" t="s">
        <v>31</v>
      </c>
      <c r="D110" s="15" t="s">
        <v>5</v>
      </c>
      <c r="E110" s="5">
        <f>SUM(E111:E114)</f>
        <v>35</v>
      </c>
      <c r="F110" s="5">
        <f>SUM(F111:F114)</f>
        <v>35</v>
      </c>
      <c r="G110" s="5">
        <f>SUM(G111:G114)</f>
        <v>100</v>
      </c>
      <c r="H110" s="5">
        <f>SUM(H111:H114)</f>
        <v>145</v>
      </c>
      <c r="I110" s="5">
        <f>SUM(I111:I114)</f>
        <v>145</v>
      </c>
      <c r="J110" s="6">
        <f t="shared" si="0"/>
        <v>460</v>
      </c>
    </row>
    <row r="111" spans="1:25" s="1" customFormat="1" ht="22.5" customHeight="1" x14ac:dyDescent="0.25">
      <c r="A111" s="28"/>
      <c r="B111" s="28"/>
      <c r="C111" s="28"/>
      <c r="D111" s="15" t="s">
        <v>29</v>
      </c>
      <c r="E111" s="2">
        <v>35</v>
      </c>
      <c r="F111" s="2">
        <v>35</v>
      </c>
      <c r="G111" s="2">
        <v>100</v>
      </c>
      <c r="H111" s="2">
        <v>145</v>
      </c>
      <c r="I111" s="2">
        <v>145</v>
      </c>
      <c r="J111" s="6">
        <f t="shared" si="0"/>
        <v>460</v>
      </c>
    </row>
    <row r="112" spans="1:25" s="1" customFormat="1" ht="24" customHeight="1" x14ac:dyDescent="0.25">
      <c r="A112" s="28"/>
      <c r="B112" s="28"/>
      <c r="C112" s="28"/>
      <c r="D112" s="15" t="s">
        <v>6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6">
        <f t="shared" si="0"/>
        <v>0</v>
      </c>
    </row>
    <row r="113" spans="1:12" s="1" customFormat="1" ht="24.75" customHeight="1" x14ac:dyDescent="0.25">
      <c r="A113" s="28"/>
      <c r="B113" s="28"/>
      <c r="C113" s="28"/>
      <c r="D113" s="15" t="s">
        <v>7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6">
        <f t="shared" si="0"/>
        <v>0</v>
      </c>
    </row>
    <row r="114" spans="1:12" s="1" customFormat="1" ht="90.75" customHeight="1" x14ac:dyDescent="0.25">
      <c r="A114" s="28"/>
      <c r="B114" s="28"/>
      <c r="C114" s="28"/>
      <c r="D114" s="15" t="s">
        <v>8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6">
        <f t="shared" si="0"/>
        <v>0</v>
      </c>
    </row>
    <row r="115" spans="1:12" s="1" customFormat="1" ht="13.5" customHeight="1" x14ac:dyDescent="0.25">
      <c r="A115" s="36" t="s">
        <v>21</v>
      </c>
      <c r="B115" s="19" t="s">
        <v>13</v>
      </c>
      <c r="C115" s="19" t="s">
        <v>31</v>
      </c>
      <c r="D115" s="15" t="s">
        <v>5</v>
      </c>
      <c r="E115" s="5">
        <f>SUM(E116:E119)</f>
        <v>15</v>
      </c>
      <c r="F115" s="5">
        <f>SUM(F116:F119)</f>
        <v>15</v>
      </c>
      <c r="G115" s="5">
        <f>SUM(G116:G119)</f>
        <v>50</v>
      </c>
      <c r="H115" s="5">
        <f>SUM(H116:H119)</f>
        <v>55</v>
      </c>
      <c r="I115" s="5">
        <f>SUM(I116:I119)</f>
        <v>55</v>
      </c>
      <c r="J115" s="6">
        <f t="shared" si="0"/>
        <v>190</v>
      </c>
    </row>
    <row r="116" spans="1:12" s="1" customFormat="1" ht="16.5" customHeight="1" x14ac:dyDescent="0.25">
      <c r="A116" s="36"/>
      <c r="B116" s="19"/>
      <c r="C116" s="31"/>
      <c r="D116" s="15" t="s">
        <v>29</v>
      </c>
      <c r="E116" s="2">
        <v>15</v>
      </c>
      <c r="F116" s="2">
        <v>15</v>
      </c>
      <c r="G116" s="2">
        <v>50</v>
      </c>
      <c r="H116" s="2">
        <v>55</v>
      </c>
      <c r="I116" s="2">
        <v>55</v>
      </c>
      <c r="J116" s="6">
        <f t="shared" si="0"/>
        <v>190</v>
      </c>
    </row>
    <row r="117" spans="1:12" s="1" customFormat="1" ht="16.5" customHeight="1" x14ac:dyDescent="0.25">
      <c r="A117" s="36"/>
      <c r="B117" s="19"/>
      <c r="C117" s="31"/>
      <c r="D117" s="15" t="s">
        <v>6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6">
        <f t="shared" si="0"/>
        <v>0</v>
      </c>
    </row>
    <row r="118" spans="1:12" s="1" customFormat="1" ht="15.75" customHeight="1" x14ac:dyDescent="0.25">
      <c r="A118" s="36"/>
      <c r="B118" s="19"/>
      <c r="C118" s="31"/>
      <c r="D118" s="15" t="s">
        <v>7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6">
        <f t="shared" si="0"/>
        <v>0</v>
      </c>
    </row>
    <row r="119" spans="1:12" s="1" customFormat="1" ht="78.75" customHeight="1" x14ac:dyDescent="0.25">
      <c r="A119" s="36"/>
      <c r="B119" s="19"/>
      <c r="C119" s="31"/>
      <c r="D119" s="15" t="s">
        <v>8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6">
        <f t="shared" si="0"/>
        <v>0</v>
      </c>
    </row>
    <row r="120" spans="1:12" s="1" customFormat="1" ht="15.75" x14ac:dyDescent="0.25">
      <c r="A120" s="19" t="s">
        <v>34</v>
      </c>
      <c r="B120" s="19" t="s">
        <v>35</v>
      </c>
      <c r="C120" s="19" t="s">
        <v>36</v>
      </c>
      <c r="D120" s="15" t="s">
        <v>5</v>
      </c>
      <c r="E120" s="5">
        <f>SUM(E121:E124)</f>
        <v>47.5</v>
      </c>
      <c r="F120" s="5">
        <f>SUM(F121:F124)</f>
        <v>52</v>
      </c>
      <c r="G120" s="5">
        <f>SUM(G121:G124)</f>
        <v>0</v>
      </c>
      <c r="H120" s="5">
        <f>SUM(H121:H124)</f>
        <v>0</v>
      </c>
      <c r="I120" s="5">
        <f>SUM(I121:I124)</f>
        <v>0</v>
      </c>
      <c r="J120" s="6">
        <f t="shared" ref="J120:J129" si="32">SUM(E120:I120)</f>
        <v>99.5</v>
      </c>
      <c r="K120"/>
      <c r="L120"/>
    </row>
    <row r="121" spans="1:12" s="1" customFormat="1" ht="15.75" x14ac:dyDescent="0.25">
      <c r="A121" s="28"/>
      <c r="B121" s="28"/>
      <c r="C121" s="28"/>
      <c r="D121" s="15" t="s">
        <v>29</v>
      </c>
      <c r="E121" s="5">
        <f>E126</f>
        <v>47.5</v>
      </c>
      <c r="F121" s="5">
        <f>F126</f>
        <v>52</v>
      </c>
      <c r="G121" s="5">
        <f>G126</f>
        <v>0</v>
      </c>
      <c r="H121" s="5">
        <f>H126</f>
        <v>0</v>
      </c>
      <c r="I121" s="5">
        <f>I126</f>
        <v>0</v>
      </c>
      <c r="J121" s="6">
        <f t="shared" si="32"/>
        <v>99.5</v>
      </c>
      <c r="K121"/>
      <c r="L121"/>
    </row>
    <row r="122" spans="1:12" s="1" customFormat="1" ht="15.75" x14ac:dyDescent="0.25">
      <c r="A122" s="28"/>
      <c r="B122" s="28"/>
      <c r="C122" s="28"/>
      <c r="D122" s="15" t="s">
        <v>6</v>
      </c>
      <c r="E122" s="5">
        <f t="shared" ref="E122:I124" si="33">E127</f>
        <v>0</v>
      </c>
      <c r="F122" s="5">
        <f t="shared" si="33"/>
        <v>0</v>
      </c>
      <c r="G122" s="5">
        <f t="shared" si="33"/>
        <v>0</v>
      </c>
      <c r="H122" s="5">
        <f t="shared" si="33"/>
        <v>0</v>
      </c>
      <c r="I122" s="5">
        <f t="shared" si="33"/>
        <v>0</v>
      </c>
      <c r="J122" s="6">
        <f t="shared" si="32"/>
        <v>0</v>
      </c>
      <c r="K122"/>
      <c r="L122"/>
    </row>
    <row r="123" spans="1:12" s="1" customFormat="1" ht="15.75" x14ac:dyDescent="0.25">
      <c r="A123" s="28"/>
      <c r="B123" s="28"/>
      <c r="C123" s="28"/>
      <c r="D123" s="15" t="s">
        <v>7</v>
      </c>
      <c r="E123" s="5">
        <f t="shared" si="33"/>
        <v>0</v>
      </c>
      <c r="F123" s="5">
        <f t="shared" si="33"/>
        <v>0</v>
      </c>
      <c r="G123" s="5">
        <f t="shared" si="33"/>
        <v>0</v>
      </c>
      <c r="H123" s="5">
        <f t="shared" si="33"/>
        <v>0</v>
      </c>
      <c r="I123" s="5">
        <f t="shared" si="33"/>
        <v>0</v>
      </c>
      <c r="J123" s="6">
        <f t="shared" si="32"/>
        <v>0</v>
      </c>
      <c r="K123"/>
      <c r="L123"/>
    </row>
    <row r="124" spans="1:12" s="1" customFormat="1" ht="15.75" x14ac:dyDescent="0.25">
      <c r="A124" s="28"/>
      <c r="B124" s="28"/>
      <c r="C124" s="28"/>
      <c r="D124" s="15" t="s">
        <v>8</v>
      </c>
      <c r="E124" s="5">
        <f t="shared" si="33"/>
        <v>0</v>
      </c>
      <c r="F124" s="5">
        <f t="shared" si="33"/>
        <v>0</v>
      </c>
      <c r="G124" s="5">
        <f t="shared" si="33"/>
        <v>0</v>
      </c>
      <c r="H124" s="5">
        <f t="shared" si="33"/>
        <v>0</v>
      </c>
      <c r="I124" s="5">
        <f t="shared" si="33"/>
        <v>0</v>
      </c>
      <c r="J124" s="6">
        <f t="shared" si="32"/>
        <v>0</v>
      </c>
    </row>
    <row r="125" spans="1:12" s="1" customFormat="1" ht="15.75" x14ac:dyDescent="0.25">
      <c r="A125" s="19" t="s">
        <v>37</v>
      </c>
      <c r="B125" s="19" t="s">
        <v>38</v>
      </c>
      <c r="C125" s="19" t="s">
        <v>36</v>
      </c>
      <c r="D125" s="15" t="s">
        <v>5</v>
      </c>
      <c r="E125" s="5">
        <f>SUM(E126:E129)</f>
        <v>47.5</v>
      </c>
      <c r="F125" s="5">
        <f>SUM(F126:F129)</f>
        <v>52</v>
      </c>
      <c r="G125" s="5">
        <f>SUM(G126:G129)</f>
        <v>0</v>
      </c>
      <c r="H125" s="5">
        <f>SUM(H126:H129)</f>
        <v>0</v>
      </c>
      <c r="I125" s="5">
        <f>SUM(I126:I129)</f>
        <v>0</v>
      </c>
      <c r="J125" s="6">
        <f t="shared" si="32"/>
        <v>99.5</v>
      </c>
    </row>
    <row r="126" spans="1:12" s="1" customFormat="1" ht="15.75" x14ac:dyDescent="0.25">
      <c r="A126" s="28"/>
      <c r="B126" s="28"/>
      <c r="C126" s="28"/>
      <c r="D126" s="15" t="s">
        <v>29</v>
      </c>
      <c r="E126" s="2">
        <v>47.5</v>
      </c>
      <c r="F126" s="2">
        <v>52</v>
      </c>
      <c r="G126" s="2">
        <v>0</v>
      </c>
      <c r="H126" s="2">
        <v>0</v>
      </c>
      <c r="I126" s="2">
        <v>0</v>
      </c>
      <c r="J126" s="6">
        <f t="shared" si="32"/>
        <v>99.5</v>
      </c>
    </row>
    <row r="127" spans="1:12" s="1" customFormat="1" ht="15.75" x14ac:dyDescent="0.25">
      <c r="A127" s="28"/>
      <c r="B127" s="28"/>
      <c r="C127" s="28"/>
      <c r="D127" s="15" t="s">
        <v>6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6">
        <f t="shared" si="32"/>
        <v>0</v>
      </c>
    </row>
    <row r="128" spans="1:12" s="1" customFormat="1" ht="15.75" x14ac:dyDescent="0.25">
      <c r="A128" s="28"/>
      <c r="B128" s="28"/>
      <c r="C128" s="28"/>
      <c r="D128" s="15" t="s">
        <v>7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6">
        <f t="shared" si="32"/>
        <v>0</v>
      </c>
    </row>
    <row r="129" spans="1:25" s="1" customFormat="1" ht="15.75" x14ac:dyDescent="0.25">
      <c r="A129" s="28"/>
      <c r="B129" s="28"/>
      <c r="C129" s="28"/>
      <c r="D129" s="15" t="s">
        <v>8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6">
        <f t="shared" si="32"/>
        <v>0</v>
      </c>
    </row>
    <row r="130" spans="1:25" ht="22.5" customHeight="1" x14ac:dyDescent="0.25">
      <c r="A130" s="19" t="s">
        <v>9</v>
      </c>
      <c r="B130" s="19"/>
      <c r="C130" s="19" t="s">
        <v>31</v>
      </c>
      <c r="D130" s="15" t="s">
        <v>5</v>
      </c>
      <c r="E130" s="5">
        <f>SUM(E131:E134)</f>
        <v>160.9</v>
      </c>
      <c r="F130" s="5">
        <f>SUM(F131:F134)</f>
        <v>1191</v>
      </c>
      <c r="G130" s="5">
        <f>SUM(G131:G134)</f>
        <v>250</v>
      </c>
      <c r="H130" s="5">
        <f>SUM(H131:H134)</f>
        <v>280</v>
      </c>
      <c r="I130" s="5">
        <f>SUM(I131:I134)</f>
        <v>280</v>
      </c>
      <c r="J130" s="6">
        <f>SUM(E130:I130)</f>
        <v>2161.9</v>
      </c>
    </row>
    <row r="131" spans="1:25" ht="15" customHeight="1" x14ac:dyDescent="0.25">
      <c r="A131" s="19"/>
      <c r="B131" s="19"/>
      <c r="C131" s="35"/>
      <c r="D131" s="15" t="s">
        <v>29</v>
      </c>
      <c r="E131" s="5">
        <f t="shared" ref="E131:I134" si="34">E106+E21+E11</f>
        <v>160.9</v>
      </c>
      <c r="F131" s="5">
        <f t="shared" si="34"/>
        <v>1191</v>
      </c>
      <c r="G131" s="5">
        <f t="shared" si="34"/>
        <v>250</v>
      </c>
      <c r="H131" s="5">
        <f t="shared" si="34"/>
        <v>280</v>
      </c>
      <c r="I131" s="5">
        <f t="shared" si="34"/>
        <v>280</v>
      </c>
      <c r="J131" s="6">
        <f t="shared" si="0"/>
        <v>2161.9</v>
      </c>
    </row>
    <row r="132" spans="1:25" ht="15.75" x14ac:dyDescent="0.25">
      <c r="A132" s="19"/>
      <c r="B132" s="19"/>
      <c r="C132" s="35"/>
      <c r="D132" s="15" t="s">
        <v>6</v>
      </c>
      <c r="E132" s="5">
        <f t="shared" si="34"/>
        <v>0</v>
      </c>
      <c r="F132" s="5">
        <f t="shared" si="34"/>
        <v>0</v>
      </c>
      <c r="G132" s="5">
        <f t="shared" si="34"/>
        <v>0</v>
      </c>
      <c r="H132" s="5">
        <f t="shared" si="34"/>
        <v>0</v>
      </c>
      <c r="I132" s="5">
        <f t="shared" si="34"/>
        <v>0</v>
      </c>
      <c r="J132" s="6">
        <f t="shared" si="0"/>
        <v>0</v>
      </c>
    </row>
    <row r="133" spans="1:25" ht="15.75" x14ac:dyDescent="0.25">
      <c r="A133" s="19"/>
      <c r="B133" s="19"/>
      <c r="C133" s="35"/>
      <c r="D133" s="15" t="s">
        <v>7</v>
      </c>
      <c r="E133" s="5">
        <f t="shared" si="34"/>
        <v>0</v>
      </c>
      <c r="F133" s="5">
        <f t="shared" si="34"/>
        <v>0</v>
      </c>
      <c r="G133" s="5">
        <f t="shared" si="34"/>
        <v>0</v>
      </c>
      <c r="H133" s="5">
        <f t="shared" si="34"/>
        <v>0</v>
      </c>
      <c r="I133" s="5">
        <f t="shared" si="34"/>
        <v>0</v>
      </c>
      <c r="J133" s="6">
        <f t="shared" si="0"/>
        <v>0</v>
      </c>
    </row>
    <row r="134" spans="1:25" ht="39.75" customHeight="1" x14ac:dyDescent="0.25">
      <c r="A134" s="19"/>
      <c r="B134" s="19"/>
      <c r="C134" s="35"/>
      <c r="D134" s="15" t="s">
        <v>8</v>
      </c>
      <c r="E134" s="5">
        <f t="shared" si="34"/>
        <v>0</v>
      </c>
      <c r="F134" s="5">
        <f t="shared" si="34"/>
        <v>0</v>
      </c>
      <c r="G134" s="5">
        <f t="shared" si="34"/>
        <v>0</v>
      </c>
      <c r="H134" s="5">
        <f t="shared" si="34"/>
        <v>0</v>
      </c>
      <c r="I134" s="5">
        <f t="shared" si="34"/>
        <v>0</v>
      </c>
      <c r="J134" s="6">
        <f t="shared" si="0"/>
        <v>0</v>
      </c>
    </row>
    <row r="135" spans="1:25" ht="15.75" x14ac:dyDescent="0.25">
      <c r="A135" s="19"/>
      <c r="B135" s="19"/>
      <c r="C135" s="19" t="s">
        <v>36</v>
      </c>
      <c r="D135" s="15" t="s">
        <v>5</v>
      </c>
      <c r="E135" s="5">
        <f>SUM(E136:E139)</f>
        <v>47.5</v>
      </c>
      <c r="F135" s="5">
        <f>SUM(F136:F139)</f>
        <v>52</v>
      </c>
      <c r="G135" s="5">
        <f>SUM(G136:G139)</f>
        <v>0</v>
      </c>
      <c r="H135" s="5">
        <f>SUM(H136:H139)</f>
        <v>0</v>
      </c>
      <c r="I135" s="5">
        <f>SUM(I136:I139)</f>
        <v>0</v>
      </c>
      <c r="J135" s="6">
        <f t="shared" ref="J135:J169" si="35">SUM(E135:I135)</f>
        <v>99.5</v>
      </c>
    </row>
    <row r="136" spans="1:25" ht="15" customHeight="1" x14ac:dyDescent="0.25">
      <c r="A136" s="19"/>
      <c r="B136" s="19"/>
      <c r="C136" s="28"/>
      <c r="D136" s="15" t="s">
        <v>29</v>
      </c>
      <c r="E136" s="5">
        <f>E121</f>
        <v>47.5</v>
      </c>
      <c r="F136" s="5">
        <f>F121</f>
        <v>52</v>
      </c>
      <c r="G136" s="5">
        <f>G121</f>
        <v>0</v>
      </c>
      <c r="H136" s="5">
        <f>H121</f>
        <v>0</v>
      </c>
      <c r="I136" s="5">
        <f>I121</f>
        <v>0</v>
      </c>
      <c r="J136" s="6">
        <f t="shared" si="35"/>
        <v>99.5</v>
      </c>
    </row>
    <row r="137" spans="1:25" ht="15.75" x14ac:dyDescent="0.25">
      <c r="A137" s="19"/>
      <c r="B137" s="19"/>
      <c r="C137" s="28"/>
      <c r="D137" s="15" t="s">
        <v>6</v>
      </c>
      <c r="E137" s="5">
        <f t="shared" ref="E137:I139" si="36">E122</f>
        <v>0</v>
      </c>
      <c r="F137" s="5">
        <f t="shared" si="36"/>
        <v>0</v>
      </c>
      <c r="G137" s="5">
        <f t="shared" si="36"/>
        <v>0</v>
      </c>
      <c r="H137" s="5">
        <f t="shared" si="36"/>
        <v>0</v>
      </c>
      <c r="I137" s="5">
        <f t="shared" si="36"/>
        <v>0</v>
      </c>
      <c r="J137" s="6">
        <f t="shared" si="35"/>
        <v>0</v>
      </c>
    </row>
    <row r="138" spans="1:25" ht="15.75" x14ac:dyDescent="0.25">
      <c r="A138" s="19"/>
      <c r="B138" s="19"/>
      <c r="C138" s="28"/>
      <c r="D138" s="15" t="s">
        <v>7</v>
      </c>
      <c r="E138" s="5">
        <f t="shared" si="36"/>
        <v>0</v>
      </c>
      <c r="F138" s="5">
        <f t="shared" si="36"/>
        <v>0</v>
      </c>
      <c r="G138" s="5">
        <f t="shared" si="36"/>
        <v>0</v>
      </c>
      <c r="H138" s="5">
        <f t="shared" si="36"/>
        <v>0</v>
      </c>
      <c r="I138" s="5">
        <f t="shared" si="36"/>
        <v>0</v>
      </c>
      <c r="J138" s="6">
        <f t="shared" si="35"/>
        <v>0</v>
      </c>
    </row>
    <row r="139" spans="1:25" ht="15.75" x14ac:dyDescent="0.25">
      <c r="A139" s="19"/>
      <c r="B139" s="19"/>
      <c r="C139" s="28"/>
      <c r="D139" s="15" t="s">
        <v>8</v>
      </c>
      <c r="E139" s="5">
        <f t="shared" si="36"/>
        <v>0</v>
      </c>
      <c r="F139" s="5">
        <f t="shared" si="36"/>
        <v>0</v>
      </c>
      <c r="G139" s="5">
        <f t="shared" si="36"/>
        <v>0</v>
      </c>
      <c r="H139" s="5">
        <f t="shared" si="36"/>
        <v>0</v>
      </c>
      <c r="I139" s="5">
        <f>I124</f>
        <v>0</v>
      </c>
      <c r="J139" s="6">
        <f t="shared" si="35"/>
        <v>0</v>
      </c>
    </row>
    <row r="140" spans="1:25" ht="18.95" customHeight="1" x14ac:dyDescent="0.25">
      <c r="A140" s="19"/>
      <c r="B140" s="19"/>
      <c r="C140" s="17" t="s">
        <v>58</v>
      </c>
      <c r="D140" s="16" t="s">
        <v>5</v>
      </c>
      <c r="E140" s="5">
        <f>SUM(E141:E144)</f>
        <v>0</v>
      </c>
      <c r="F140" s="5">
        <f>SUM(F141:F144)</f>
        <v>1133</v>
      </c>
      <c r="G140" s="5">
        <f>SUM(G141:G144)</f>
        <v>1133</v>
      </c>
      <c r="H140" s="5">
        <f>SUM(H141:H144)</f>
        <v>1030.9000000000001</v>
      </c>
      <c r="I140" s="5">
        <f>SUM(I141:I144)</f>
        <v>0</v>
      </c>
      <c r="J140" s="6">
        <f t="shared" si="35"/>
        <v>3296.9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8.95" customHeight="1" x14ac:dyDescent="0.25">
      <c r="A141" s="19"/>
      <c r="B141" s="19"/>
      <c r="C141" s="17"/>
      <c r="D141" s="16" t="s">
        <v>29</v>
      </c>
      <c r="E141" s="5">
        <f>E26</f>
        <v>0</v>
      </c>
      <c r="F141" s="5">
        <f t="shared" ref="F141:I141" si="37">F26</f>
        <v>34</v>
      </c>
      <c r="G141" s="5">
        <f t="shared" si="37"/>
        <v>34</v>
      </c>
      <c r="H141" s="5">
        <f t="shared" si="37"/>
        <v>30.9</v>
      </c>
      <c r="I141" s="5">
        <f t="shared" si="37"/>
        <v>0</v>
      </c>
      <c r="J141" s="6">
        <f t="shared" si="35"/>
        <v>98.9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8.95" customHeight="1" x14ac:dyDescent="0.25">
      <c r="A142" s="19"/>
      <c r="B142" s="19"/>
      <c r="C142" s="17"/>
      <c r="D142" s="16" t="s">
        <v>6</v>
      </c>
      <c r="E142" s="5">
        <f t="shared" ref="E142:I144" si="38">E27</f>
        <v>0</v>
      </c>
      <c r="F142" s="5">
        <f t="shared" si="38"/>
        <v>0</v>
      </c>
      <c r="G142" s="5">
        <f t="shared" si="38"/>
        <v>0</v>
      </c>
      <c r="H142" s="5">
        <f t="shared" si="38"/>
        <v>0</v>
      </c>
      <c r="I142" s="5">
        <f t="shared" si="38"/>
        <v>0</v>
      </c>
      <c r="J142" s="6">
        <f t="shared" si="35"/>
        <v>0</v>
      </c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8.95" customHeight="1" x14ac:dyDescent="0.25">
      <c r="A143" s="19"/>
      <c r="B143" s="19"/>
      <c r="C143" s="17"/>
      <c r="D143" s="16" t="s">
        <v>7</v>
      </c>
      <c r="E143" s="5">
        <f t="shared" si="38"/>
        <v>0</v>
      </c>
      <c r="F143" s="5">
        <f t="shared" si="38"/>
        <v>1099</v>
      </c>
      <c r="G143" s="5">
        <f t="shared" si="38"/>
        <v>1099</v>
      </c>
      <c r="H143" s="5">
        <f t="shared" si="38"/>
        <v>1000</v>
      </c>
      <c r="I143" s="5">
        <f t="shared" si="38"/>
        <v>0</v>
      </c>
      <c r="J143" s="6">
        <f t="shared" si="35"/>
        <v>3198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1" customFormat="1" ht="18.95" customHeight="1" x14ac:dyDescent="0.25">
      <c r="A144" s="19"/>
      <c r="B144" s="19"/>
      <c r="C144" s="17"/>
      <c r="D144" s="16" t="s">
        <v>8</v>
      </c>
      <c r="E144" s="5">
        <f t="shared" si="38"/>
        <v>0</v>
      </c>
      <c r="F144" s="5">
        <f t="shared" si="38"/>
        <v>0</v>
      </c>
      <c r="G144" s="5">
        <f t="shared" si="38"/>
        <v>0</v>
      </c>
      <c r="H144" s="5">
        <f t="shared" si="38"/>
        <v>0</v>
      </c>
      <c r="I144" s="5">
        <f t="shared" si="38"/>
        <v>0</v>
      </c>
      <c r="J144" s="6">
        <f t="shared" si="35"/>
        <v>0</v>
      </c>
    </row>
    <row r="145" spans="1:25" ht="18.95" customHeight="1" x14ac:dyDescent="0.25">
      <c r="A145" s="19"/>
      <c r="B145" s="19"/>
      <c r="C145" s="17" t="s">
        <v>59</v>
      </c>
      <c r="D145" s="16" t="s">
        <v>5</v>
      </c>
      <c r="E145" s="5">
        <f>SUM(E146:E149)</f>
        <v>0</v>
      </c>
      <c r="F145" s="5">
        <f>SUM(F146:F149)</f>
        <v>483.5</v>
      </c>
      <c r="G145" s="5">
        <f>SUM(G146:G149)</f>
        <v>8627.7999999999993</v>
      </c>
      <c r="H145" s="5">
        <f>SUM(H146:H149)</f>
        <v>515.5</v>
      </c>
      <c r="I145" s="5">
        <f>SUM(I146:I149)</f>
        <v>0</v>
      </c>
      <c r="J145" s="6">
        <f t="shared" si="35"/>
        <v>9626.7999999999993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8.95" customHeight="1" x14ac:dyDescent="0.25">
      <c r="A146" s="19"/>
      <c r="B146" s="19"/>
      <c r="C146" s="17"/>
      <c r="D146" s="16" t="s">
        <v>29</v>
      </c>
      <c r="E146" s="5">
        <f>E31</f>
        <v>0</v>
      </c>
      <c r="F146" s="5">
        <f t="shared" ref="F146:I146" si="39">F31</f>
        <v>14.5</v>
      </c>
      <c r="G146" s="5">
        <f t="shared" si="39"/>
        <v>258.8</v>
      </c>
      <c r="H146" s="5">
        <f t="shared" si="39"/>
        <v>15.5</v>
      </c>
      <c r="I146" s="5">
        <f t="shared" si="39"/>
        <v>0</v>
      </c>
      <c r="J146" s="6">
        <f t="shared" si="35"/>
        <v>288.8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8.95" customHeight="1" x14ac:dyDescent="0.25">
      <c r="A147" s="19"/>
      <c r="B147" s="19"/>
      <c r="C147" s="17"/>
      <c r="D147" s="16" t="s">
        <v>6</v>
      </c>
      <c r="E147" s="5">
        <f t="shared" ref="E147:I147" si="40">E32</f>
        <v>0</v>
      </c>
      <c r="F147" s="5">
        <f t="shared" si="40"/>
        <v>0</v>
      </c>
      <c r="G147" s="5">
        <f t="shared" si="40"/>
        <v>0</v>
      </c>
      <c r="H147" s="5">
        <f t="shared" si="40"/>
        <v>0</v>
      </c>
      <c r="I147" s="5">
        <f t="shared" si="40"/>
        <v>0</v>
      </c>
      <c r="J147" s="6">
        <f t="shared" si="35"/>
        <v>0</v>
      </c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8.95" customHeight="1" x14ac:dyDescent="0.25">
      <c r="A148" s="19"/>
      <c r="B148" s="19"/>
      <c r="C148" s="17"/>
      <c r="D148" s="16" t="s">
        <v>7</v>
      </c>
      <c r="E148" s="5">
        <f t="shared" ref="E148:I148" si="41">E33</f>
        <v>0</v>
      </c>
      <c r="F148" s="5">
        <f t="shared" si="41"/>
        <v>469</v>
      </c>
      <c r="G148" s="5">
        <f t="shared" si="41"/>
        <v>8369</v>
      </c>
      <c r="H148" s="5">
        <f t="shared" si="41"/>
        <v>500</v>
      </c>
      <c r="I148" s="5">
        <f t="shared" si="41"/>
        <v>0</v>
      </c>
      <c r="J148" s="6">
        <f t="shared" si="35"/>
        <v>9338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1" customFormat="1" ht="18.95" customHeight="1" x14ac:dyDescent="0.25">
      <c r="A149" s="19"/>
      <c r="B149" s="19"/>
      <c r="C149" s="17"/>
      <c r="D149" s="16" t="s">
        <v>8</v>
      </c>
      <c r="E149" s="5">
        <f t="shared" ref="E149:I149" si="42">E34</f>
        <v>0</v>
      </c>
      <c r="F149" s="5">
        <f t="shared" si="42"/>
        <v>0</v>
      </c>
      <c r="G149" s="5">
        <f t="shared" si="42"/>
        <v>0</v>
      </c>
      <c r="H149" s="5">
        <f t="shared" si="42"/>
        <v>0</v>
      </c>
      <c r="I149" s="5">
        <f t="shared" si="42"/>
        <v>0</v>
      </c>
      <c r="J149" s="6">
        <f t="shared" si="35"/>
        <v>0</v>
      </c>
    </row>
    <row r="150" spans="1:25" ht="18.95" customHeight="1" x14ac:dyDescent="0.25">
      <c r="A150" s="19"/>
      <c r="B150" s="19"/>
      <c r="C150" s="18" t="s">
        <v>55</v>
      </c>
      <c r="D150" s="16" t="s">
        <v>5</v>
      </c>
      <c r="E150" s="5">
        <f>SUM(E151:E154)</f>
        <v>0</v>
      </c>
      <c r="F150" s="5">
        <f>SUM(F151:F154)</f>
        <v>120.6</v>
      </c>
      <c r="G150" s="5">
        <f>SUM(G151:G154)</f>
        <v>120.6</v>
      </c>
      <c r="H150" s="5">
        <f>SUM(H151:H154)</f>
        <v>0</v>
      </c>
      <c r="I150" s="5">
        <f>SUM(I151:I154)</f>
        <v>0</v>
      </c>
      <c r="J150" s="6">
        <f t="shared" si="35"/>
        <v>241.2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8.95" customHeight="1" x14ac:dyDescent="0.25">
      <c r="A151" s="19"/>
      <c r="B151" s="19"/>
      <c r="C151" s="18"/>
      <c r="D151" s="16" t="s">
        <v>29</v>
      </c>
      <c r="E151" s="5">
        <f>E36</f>
        <v>0</v>
      </c>
      <c r="F151" s="5">
        <f t="shared" ref="F151:I151" si="43">F36</f>
        <v>3.6</v>
      </c>
      <c r="G151" s="5">
        <f t="shared" si="43"/>
        <v>3.6</v>
      </c>
      <c r="H151" s="5">
        <f t="shared" si="43"/>
        <v>0</v>
      </c>
      <c r="I151" s="5">
        <f t="shared" si="43"/>
        <v>0</v>
      </c>
      <c r="J151" s="6">
        <f t="shared" si="35"/>
        <v>7.2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8.95" customHeight="1" x14ac:dyDescent="0.25">
      <c r="A152" s="19"/>
      <c r="B152" s="19"/>
      <c r="C152" s="18"/>
      <c r="D152" s="16" t="s">
        <v>6</v>
      </c>
      <c r="E152" s="5">
        <f t="shared" ref="E152:I152" si="44">E37</f>
        <v>0</v>
      </c>
      <c r="F152" s="5">
        <f t="shared" si="44"/>
        <v>0</v>
      </c>
      <c r="G152" s="5">
        <f t="shared" si="44"/>
        <v>0</v>
      </c>
      <c r="H152" s="5">
        <f t="shared" si="44"/>
        <v>0</v>
      </c>
      <c r="I152" s="5">
        <f t="shared" si="44"/>
        <v>0</v>
      </c>
      <c r="J152" s="6">
        <f t="shared" si="35"/>
        <v>0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8.95" customHeight="1" x14ac:dyDescent="0.25">
      <c r="A153" s="19"/>
      <c r="B153" s="19"/>
      <c r="C153" s="18"/>
      <c r="D153" s="16" t="s">
        <v>7</v>
      </c>
      <c r="E153" s="5">
        <f t="shared" ref="E153:I153" si="45">E38</f>
        <v>0</v>
      </c>
      <c r="F153" s="5">
        <f t="shared" si="45"/>
        <v>117</v>
      </c>
      <c r="G153" s="5">
        <f t="shared" si="45"/>
        <v>117</v>
      </c>
      <c r="H153" s="5">
        <f t="shared" si="45"/>
        <v>0</v>
      </c>
      <c r="I153" s="5">
        <f t="shared" si="45"/>
        <v>0</v>
      </c>
      <c r="J153" s="6">
        <f t="shared" si="35"/>
        <v>234</v>
      </c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1" customFormat="1" ht="18.95" customHeight="1" x14ac:dyDescent="0.25">
      <c r="A154" s="19"/>
      <c r="B154" s="19"/>
      <c r="C154" s="18"/>
      <c r="D154" s="16" t="s">
        <v>8</v>
      </c>
      <c r="E154" s="5">
        <f t="shared" ref="E154:I154" si="46">E39</f>
        <v>0</v>
      </c>
      <c r="F154" s="5">
        <f t="shared" si="46"/>
        <v>0</v>
      </c>
      <c r="G154" s="5">
        <f t="shared" si="46"/>
        <v>0</v>
      </c>
      <c r="H154" s="5">
        <f t="shared" si="46"/>
        <v>0</v>
      </c>
      <c r="I154" s="5">
        <f t="shared" si="46"/>
        <v>0</v>
      </c>
      <c r="J154" s="6">
        <f t="shared" si="35"/>
        <v>0</v>
      </c>
    </row>
    <row r="155" spans="1:25" ht="18.95" customHeight="1" x14ac:dyDescent="0.25">
      <c r="A155" s="19"/>
      <c r="B155" s="19"/>
      <c r="C155" s="18" t="s">
        <v>56</v>
      </c>
      <c r="D155" s="16" t="s">
        <v>5</v>
      </c>
      <c r="E155" s="5">
        <f>SUM(E156:E159)</f>
        <v>0</v>
      </c>
      <c r="F155" s="5">
        <f>SUM(F156:F159)</f>
        <v>197.4</v>
      </c>
      <c r="G155" s="5">
        <f>SUM(G156:G159)</f>
        <v>197.4</v>
      </c>
      <c r="H155" s="5">
        <f>SUM(H156:H159)</f>
        <v>0</v>
      </c>
      <c r="I155" s="5">
        <f>SUM(I156:I159)</f>
        <v>0</v>
      </c>
      <c r="J155" s="6">
        <f t="shared" si="35"/>
        <v>394.8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8.95" customHeight="1" x14ac:dyDescent="0.25">
      <c r="A156" s="19"/>
      <c r="B156" s="19"/>
      <c r="C156" s="18"/>
      <c r="D156" s="16" t="s">
        <v>29</v>
      </c>
      <c r="E156" s="5">
        <f>E41</f>
        <v>0</v>
      </c>
      <c r="F156" s="5">
        <f t="shared" ref="F156:I156" si="47">F41</f>
        <v>5.9</v>
      </c>
      <c r="G156" s="5">
        <f t="shared" si="47"/>
        <v>5.9</v>
      </c>
      <c r="H156" s="5">
        <f t="shared" si="47"/>
        <v>0</v>
      </c>
      <c r="I156" s="5">
        <f t="shared" si="47"/>
        <v>0</v>
      </c>
      <c r="J156" s="6">
        <f t="shared" si="35"/>
        <v>11.8</v>
      </c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8.95" customHeight="1" x14ac:dyDescent="0.25">
      <c r="A157" s="19"/>
      <c r="B157" s="19"/>
      <c r="C157" s="18"/>
      <c r="D157" s="16" t="s">
        <v>6</v>
      </c>
      <c r="E157" s="5">
        <f t="shared" ref="E157:I157" si="48">E42</f>
        <v>0</v>
      </c>
      <c r="F157" s="5">
        <f t="shared" si="48"/>
        <v>0</v>
      </c>
      <c r="G157" s="5">
        <f t="shared" si="48"/>
        <v>0</v>
      </c>
      <c r="H157" s="5">
        <f t="shared" si="48"/>
        <v>0</v>
      </c>
      <c r="I157" s="5">
        <f t="shared" si="48"/>
        <v>0</v>
      </c>
      <c r="J157" s="6">
        <f t="shared" si="35"/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8.95" customHeight="1" x14ac:dyDescent="0.25">
      <c r="A158" s="19"/>
      <c r="B158" s="19"/>
      <c r="C158" s="18"/>
      <c r="D158" s="16" t="s">
        <v>7</v>
      </c>
      <c r="E158" s="5">
        <f t="shared" ref="E158:I158" si="49">E43</f>
        <v>0</v>
      </c>
      <c r="F158" s="5">
        <f t="shared" si="49"/>
        <v>191.5</v>
      </c>
      <c r="G158" s="5">
        <f t="shared" si="49"/>
        <v>191.5</v>
      </c>
      <c r="H158" s="5">
        <f t="shared" si="49"/>
        <v>0</v>
      </c>
      <c r="I158" s="5">
        <f t="shared" si="49"/>
        <v>0</v>
      </c>
      <c r="J158" s="6">
        <f t="shared" si="35"/>
        <v>383</v>
      </c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1" customFormat="1" ht="18.95" customHeight="1" x14ac:dyDescent="0.25">
      <c r="A159" s="19"/>
      <c r="B159" s="19"/>
      <c r="C159" s="18"/>
      <c r="D159" s="16" t="s">
        <v>8</v>
      </c>
      <c r="E159" s="5">
        <f t="shared" ref="E159:I159" si="50">E44</f>
        <v>0</v>
      </c>
      <c r="F159" s="5">
        <f t="shared" si="50"/>
        <v>0</v>
      </c>
      <c r="G159" s="5">
        <f t="shared" si="50"/>
        <v>0</v>
      </c>
      <c r="H159" s="5">
        <f t="shared" si="50"/>
        <v>0</v>
      </c>
      <c r="I159" s="5">
        <f t="shared" si="50"/>
        <v>0</v>
      </c>
      <c r="J159" s="6">
        <f t="shared" si="35"/>
        <v>0</v>
      </c>
    </row>
    <row r="160" spans="1:25" ht="18.95" customHeight="1" x14ac:dyDescent="0.25">
      <c r="A160" s="19"/>
      <c r="B160" s="19"/>
      <c r="C160" s="18" t="s">
        <v>57</v>
      </c>
      <c r="D160" s="16" t="s">
        <v>5</v>
      </c>
      <c r="E160" s="5">
        <f>SUM(E161:E164)</f>
        <v>0</v>
      </c>
      <c r="F160" s="5">
        <f>SUM(F161:F164)</f>
        <v>642.79999999999995</v>
      </c>
      <c r="G160" s="5">
        <f>SUM(G161:G164)</f>
        <v>642.79999999999995</v>
      </c>
      <c r="H160" s="5">
        <f>SUM(H161:H164)</f>
        <v>515.5</v>
      </c>
      <c r="I160" s="5">
        <f>SUM(I161:I164)</f>
        <v>0</v>
      </c>
      <c r="J160" s="6">
        <f>SUM(E160:I160)</f>
        <v>1801.1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8.95" customHeight="1" x14ac:dyDescent="0.25">
      <c r="A161" s="19"/>
      <c r="B161" s="19"/>
      <c r="C161" s="18"/>
      <c r="D161" s="16" t="s">
        <v>29</v>
      </c>
      <c r="E161" s="5">
        <f>E46</f>
        <v>0</v>
      </c>
      <c r="F161" s="5">
        <f t="shared" ref="F161:I161" si="51">F46</f>
        <v>19.3</v>
      </c>
      <c r="G161" s="5">
        <f t="shared" si="51"/>
        <v>19.3</v>
      </c>
      <c r="H161" s="5">
        <f t="shared" si="51"/>
        <v>15.5</v>
      </c>
      <c r="I161" s="5">
        <f t="shared" si="51"/>
        <v>0</v>
      </c>
      <c r="J161" s="6">
        <f t="shared" si="35"/>
        <v>54.1</v>
      </c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8.95" customHeight="1" x14ac:dyDescent="0.25">
      <c r="A162" s="19"/>
      <c r="B162" s="19"/>
      <c r="C162" s="18"/>
      <c r="D162" s="16" t="s">
        <v>6</v>
      </c>
      <c r="E162" s="5">
        <f t="shared" ref="E162:I162" si="52">E47</f>
        <v>0</v>
      </c>
      <c r="F162" s="5">
        <f t="shared" si="52"/>
        <v>0</v>
      </c>
      <c r="G162" s="5">
        <f t="shared" si="52"/>
        <v>0</v>
      </c>
      <c r="H162" s="5">
        <f t="shared" si="52"/>
        <v>0</v>
      </c>
      <c r="I162" s="5">
        <f t="shared" si="52"/>
        <v>0</v>
      </c>
      <c r="J162" s="6">
        <f t="shared" si="35"/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8.95" customHeight="1" x14ac:dyDescent="0.25">
      <c r="A163" s="19"/>
      <c r="B163" s="19"/>
      <c r="C163" s="18"/>
      <c r="D163" s="16" t="s">
        <v>7</v>
      </c>
      <c r="E163" s="5">
        <f t="shared" ref="E163:I163" si="53">E48</f>
        <v>0</v>
      </c>
      <c r="F163" s="5">
        <f t="shared" si="53"/>
        <v>623.5</v>
      </c>
      <c r="G163" s="5">
        <f t="shared" si="53"/>
        <v>623.5</v>
      </c>
      <c r="H163" s="5">
        <f t="shared" si="53"/>
        <v>500</v>
      </c>
      <c r="I163" s="5">
        <f t="shared" si="53"/>
        <v>0</v>
      </c>
      <c r="J163" s="6">
        <f t="shared" si="35"/>
        <v>1747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1" customFormat="1" ht="18.95" customHeight="1" x14ac:dyDescent="0.25">
      <c r="A164" s="19"/>
      <c r="B164" s="19"/>
      <c r="C164" s="18"/>
      <c r="D164" s="16" t="s">
        <v>8</v>
      </c>
      <c r="E164" s="5">
        <f t="shared" ref="E164:I164" si="54">E49</f>
        <v>0</v>
      </c>
      <c r="F164" s="5">
        <f t="shared" si="54"/>
        <v>0</v>
      </c>
      <c r="G164" s="5">
        <f t="shared" si="54"/>
        <v>0</v>
      </c>
      <c r="H164" s="5">
        <f t="shared" si="54"/>
        <v>0</v>
      </c>
      <c r="I164" s="5">
        <f t="shared" si="54"/>
        <v>0</v>
      </c>
      <c r="J164" s="6">
        <f>SUM(E164:I164)</f>
        <v>0</v>
      </c>
    </row>
    <row r="165" spans="1:25" ht="15.75" x14ac:dyDescent="0.25">
      <c r="A165" s="19"/>
      <c r="B165" s="19"/>
      <c r="C165" s="19" t="s">
        <v>39</v>
      </c>
      <c r="D165" s="15" t="s">
        <v>5</v>
      </c>
      <c r="E165" s="5">
        <f>SUM(E166:E169)</f>
        <v>208.4</v>
      </c>
      <c r="F165" s="5">
        <f>SUM(F166:F169)</f>
        <v>3820.3</v>
      </c>
      <c r="G165" s="5">
        <f>SUM(G166:G169)</f>
        <v>10971.6</v>
      </c>
      <c r="H165" s="5">
        <f>SUM(H166:H169)</f>
        <v>2341.9</v>
      </c>
      <c r="I165" s="5">
        <f>SUM(I166:I169)</f>
        <v>280</v>
      </c>
      <c r="J165" s="6">
        <f t="shared" si="35"/>
        <v>17622.2</v>
      </c>
    </row>
    <row r="166" spans="1:25" ht="15" customHeight="1" x14ac:dyDescent="0.25">
      <c r="A166" s="19"/>
      <c r="B166" s="19"/>
      <c r="C166" s="35"/>
      <c r="D166" s="15" t="s">
        <v>29</v>
      </c>
      <c r="E166" s="5">
        <f>E136+E131+E141+E146+E151+E156+E161</f>
        <v>208.4</v>
      </c>
      <c r="F166" s="5">
        <f t="shared" ref="F166:I166" si="55">F136+F131+F141+F146+F151+F156+F161</f>
        <v>1320.3</v>
      </c>
      <c r="G166" s="5">
        <f t="shared" si="55"/>
        <v>571.59999999999991</v>
      </c>
      <c r="H166" s="5">
        <f t="shared" si="55"/>
        <v>341.9</v>
      </c>
      <c r="I166" s="5">
        <f t="shared" si="55"/>
        <v>280</v>
      </c>
      <c r="J166" s="6">
        <f t="shared" si="35"/>
        <v>2722.2000000000003</v>
      </c>
    </row>
    <row r="167" spans="1:25" ht="15.75" x14ac:dyDescent="0.25">
      <c r="A167" s="19"/>
      <c r="B167" s="19"/>
      <c r="C167" s="35"/>
      <c r="D167" s="15" t="s">
        <v>6</v>
      </c>
      <c r="E167" s="5">
        <f t="shared" ref="E167:I169" si="56">E137+E132+E142+E147+E152+E157+E162</f>
        <v>0</v>
      </c>
      <c r="F167" s="5">
        <f t="shared" si="56"/>
        <v>0</v>
      </c>
      <c r="G167" s="5">
        <f t="shared" si="56"/>
        <v>0</v>
      </c>
      <c r="H167" s="5">
        <f t="shared" si="56"/>
        <v>0</v>
      </c>
      <c r="I167" s="5">
        <f t="shared" si="56"/>
        <v>0</v>
      </c>
      <c r="J167" s="6">
        <f t="shared" si="35"/>
        <v>0</v>
      </c>
    </row>
    <row r="168" spans="1:25" ht="15.75" x14ac:dyDescent="0.25">
      <c r="A168" s="19"/>
      <c r="B168" s="19"/>
      <c r="C168" s="35"/>
      <c r="D168" s="15" t="s">
        <v>7</v>
      </c>
      <c r="E168" s="5">
        <f t="shared" si="56"/>
        <v>0</v>
      </c>
      <c r="F168" s="5">
        <f t="shared" si="56"/>
        <v>2500</v>
      </c>
      <c r="G168" s="5">
        <f t="shared" si="56"/>
        <v>10400</v>
      </c>
      <c r="H168" s="5">
        <f t="shared" si="56"/>
        <v>2000</v>
      </c>
      <c r="I168" s="5">
        <f t="shared" si="56"/>
        <v>0</v>
      </c>
      <c r="J168" s="6">
        <f t="shared" si="35"/>
        <v>14900</v>
      </c>
    </row>
    <row r="169" spans="1:25" ht="15.75" x14ac:dyDescent="0.25">
      <c r="A169" s="19"/>
      <c r="B169" s="19"/>
      <c r="C169" s="35"/>
      <c r="D169" s="15" t="s">
        <v>8</v>
      </c>
      <c r="E169" s="5">
        <f t="shared" si="56"/>
        <v>0</v>
      </c>
      <c r="F169" s="5">
        <f t="shared" si="56"/>
        <v>0</v>
      </c>
      <c r="G169" s="5">
        <f t="shared" si="56"/>
        <v>0</v>
      </c>
      <c r="H169" s="5">
        <f t="shared" si="56"/>
        <v>0</v>
      </c>
      <c r="I169" s="5">
        <f t="shared" si="56"/>
        <v>0</v>
      </c>
      <c r="J169" s="6">
        <f t="shared" si="35"/>
        <v>0</v>
      </c>
    </row>
    <row r="170" spans="1:25" x14ac:dyDescent="0.25">
      <c r="A170" s="7" t="s">
        <v>32</v>
      </c>
    </row>
    <row r="171" spans="1:25" ht="16.5" x14ac:dyDescent="0.25">
      <c r="A171" s="12" t="s">
        <v>47</v>
      </c>
      <c r="B171" s="7"/>
      <c r="C171" s="13"/>
      <c r="D171" s="7"/>
      <c r="E171" s="7"/>
      <c r="F171" s="7"/>
      <c r="G171" s="7"/>
      <c r="H171" s="7"/>
      <c r="I171" s="7"/>
    </row>
    <row r="172" spans="1:25" ht="15.75" x14ac:dyDescent="0.25">
      <c r="A172" s="14" t="s">
        <v>10</v>
      </c>
      <c r="B172" s="7"/>
      <c r="C172" s="13"/>
      <c r="D172" s="7"/>
      <c r="E172" s="7"/>
      <c r="F172" s="7"/>
      <c r="G172" s="7"/>
      <c r="H172" s="7"/>
      <c r="I172" s="7"/>
    </row>
    <row r="173" spans="1:25" ht="15.75" x14ac:dyDescent="0.25">
      <c r="A173" s="14" t="s">
        <v>11</v>
      </c>
      <c r="B173" s="7"/>
      <c r="C173" s="13"/>
      <c r="D173" s="7"/>
      <c r="E173" s="7"/>
      <c r="F173" s="7"/>
      <c r="G173" s="7"/>
      <c r="H173" s="7"/>
      <c r="I173" s="7"/>
    </row>
    <row r="174" spans="1:25" ht="33" customHeight="1" x14ac:dyDescent="0.25">
      <c r="A174" s="34" t="s">
        <v>48</v>
      </c>
      <c r="B174" s="34"/>
      <c r="C174" s="34"/>
      <c r="D174" s="34"/>
      <c r="E174" s="34"/>
      <c r="F174" s="34"/>
      <c r="G174" s="34"/>
      <c r="H174" s="34"/>
      <c r="I174" s="34"/>
      <c r="J174" s="34"/>
    </row>
    <row r="175" spans="1:25" ht="33" customHeight="1" x14ac:dyDescent="0.25">
      <c r="A175" s="10"/>
      <c r="B175" s="10"/>
      <c r="C175" s="11"/>
      <c r="D175" s="10"/>
      <c r="E175" s="10"/>
      <c r="F175" s="10"/>
      <c r="G175" s="10"/>
      <c r="H175" s="10"/>
      <c r="I175" s="10"/>
    </row>
  </sheetData>
  <sheetProtection password="CA91" sheet="1" objects="1" scenarios="1" formatCells="0" formatColumns="0" formatRows="0" insertRows="0" sort="0" autoFilter="0" pivotTables="0"/>
  <mergeCells count="75">
    <mergeCell ref="A120:A124"/>
    <mergeCell ref="B120:B124"/>
    <mergeCell ref="C120:C124"/>
    <mergeCell ref="C130:C134"/>
    <mergeCell ref="C110:C114"/>
    <mergeCell ref="A110:A114"/>
    <mergeCell ref="B110:B114"/>
    <mergeCell ref="B115:B119"/>
    <mergeCell ref="C105:C109"/>
    <mergeCell ref="C55:C59"/>
    <mergeCell ref="C75:C79"/>
    <mergeCell ref="A174:J174"/>
    <mergeCell ref="A65:A69"/>
    <mergeCell ref="C65:C69"/>
    <mergeCell ref="A70:A74"/>
    <mergeCell ref="B70:B74"/>
    <mergeCell ref="C70:C74"/>
    <mergeCell ref="A125:A129"/>
    <mergeCell ref="B125:B129"/>
    <mergeCell ref="C125:C129"/>
    <mergeCell ref="C135:C139"/>
    <mergeCell ref="C165:C169"/>
    <mergeCell ref="A130:B169"/>
    <mergeCell ref="A115:A119"/>
    <mergeCell ref="B65:B69"/>
    <mergeCell ref="C115:C119"/>
    <mergeCell ref="A2:I2"/>
    <mergeCell ref="A3:I3"/>
    <mergeCell ref="A4:I4"/>
    <mergeCell ref="A6:A8"/>
    <mergeCell ref="B6:B8"/>
    <mergeCell ref="A10:A14"/>
    <mergeCell ref="A15:A19"/>
    <mergeCell ref="B10:B14"/>
    <mergeCell ref="A105:A109"/>
    <mergeCell ref="B105:B109"/>
    <mergeCell ref="A55:A59"/>
    <mergeCell ref="I7:I8"/>
    <mergeCell ref="D6:D8"/>
    <mergeCell ref="E6:J6"/>
    <mergeCell ref="A60:A64"/>
    <mergeCell ref="B60:B64"/>
    <mergeCell ref="C25:C29"/>
    <mergeCell ref="C30:C34"/>
    <mergeCell ref="A20:A54"/>
    <mergeCell ref="A1:J1"/>
    <mergeCell ref="J7:J8"/>
    <mergeCell ref="F7:F8"/>
    <mergeCell ref="G7:G8"/>
    <mergeCell ref="H7:H8"/>
    <mergeCell ref="E7:E8"/>
    <mergeCell ref="C15:C19"/>
    <mergeCell ref="C6:C8"/>
    <mergeCell ref="C10:C14"/>
    <mergeCell ref="C60:C64"/>
    <mergeCell ref="B15:B19"/>
    <mergeCell ref="B55:B59"/>
    <mergeCell ref="B20:B54"/>
    <mergeCell ref="C35:C39"/>
    <mergeCell ref="C40:C44"/>
    <mergeCell ref="C45:C49"/>
    <mergeCell ref="C50:C54"/>
    <mergeCell ref="C20:C24"/>
    <mergeCell ref="C90:C94"/>
    <mergeCell ref="C95:C99"/>
    <mergeCell ref="C100:C104"/>
    <mergeCell ref="A75:A104"/>
    <mergeCell ref="B75:B104"/>
    <mergeCell ref="C80:C84"/>
    <mergeCell ref="C85:C89"/>
    <mergeCell ref="C140:C144"/>
    <mergeCell ref="C145:C149"/>
    <mergeCell ref="C150:C154"/>
    <mergeCell ref="C155:C159"/>
    <mergeCell ref="C160:C16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rowBreaks count="5" manualBreakCount="5">
    <brk id="59" max="16383" man="1"/>
    <brk id="79" max="16383" man="1"/>
    <brk id="109" max="9" man="1"/>
    <brk id="134" max="16383" man="1"/>
    <brk id="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2024-05-24T10:27:36Z</cp:lastPrinted>
  <dcterms:created xsi:type="dcterms:W3CDTF">2021-12-20T06:36:37Z</dcterms:created>
  <dcterms:modified xsi:type="dcterms:W3CDTF">2024-05-24T10:28:57Z</dcterms:modified>
</cp:coreProperties>
</file>