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tabRatio="873" activeTab="4"/>
  </bookViews>
  <sheets>
    <sheet name="прил 1 к паспорту программы" sheetId="1" r:id="rId1"/>
    <sheet name="прил 2 к паспорту программы" sheetId="2" r:id="rId2"/>
    <sheet name="приложение к паспорту муниципал" sheetId="7" r:id="rId3"/>
    <sheet name="мун.проект Оказание" sheetId="8" r:id="rId4"/>
    <sheet name="Мун.проект Борщевик" sheetId="6" r:id="rId5"/>
  </sheets>
  <definedNames>
    <definedName name="_xlnm.Print_Area" localSheetId="0">'прил 1 к паспорту программы'!$A$1:$J$129</definedName>
    <definedName name="_xlnm.Print_Area" localSheetId="1">'прил 2 к паспорту программы'!$A$1:$K$51</definedName>
    <definedName name="_xlnm.Print_Area" localSheetId="2">'приложение к паспорту муниципал'!$A$1:$I$53</definedName>
  </definedNames>
  <calcPr calcId="125725"/>
</workbook>
</file>

<file path=xl/calcChain.xml><?xml version="1.0" encoding="utf-8"?>
<calcChain xmlns="http://schemas.openxmlformats.org/spreadsheetml/2006/main">
  <c r="D12" i="1"/>
  <c r="I9" i="8"/>
  <c r="E13"/>
  <c r="I13" s="1"/>
  <c r="I17"/>
  <c r="I16"/>
  <c r="I15"/>
  <c r="I14"/>
  <c r="H13"/>
  <c r="G13"/>
  <c r="F13"/>
  <c r="C13"/>
  <c r="H11"/>
  <c r="G11"/>
  <c r="F11"/>
  <c r="C11"/>
  <c r="I11" s="1"/>
  <c r="H10"/>
  <c r="G10"/>
  <c r="F10"/>
  <c r="I10"/>
  <c r="C10"/>
  <c r="H9"/>
  <c r="G9"/>
  <c r="F9"/>
  <c r="C9"/>
  <c r="H8"/>
  <c r="G8"/>
  <c r="G7" s="1"/>
  <c r="F8"/>
  <c r="I8"/>
  <c r="C8"/>
  <c r="H7"/>
  <c r="F7"/>
  <c r="C7"/>
  <c r="D8" i="1"/>
  <c r="J14"/>
  <c r="D10"/>
  <c r="J126"/>
  <c r="J125"/>
  <c r="J124"/>
  <c r="J123"/>
  <c r="D122"/>
  <c r="J122" s="1"/>
  <c r="J121"/>
  <c r="J120"/>
  <c r="J119"/>
  <c r="J118"/>
  <c r="D117"/>
  <c r="J117" s="1"/>
  <c r="I13" i="7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C8"/>
  <c r="I8" s="1"/>
  <c r="C9"/>
  <c r="I9" s="1"/>
  <c r="C10"/>
  <c r="I10" s="1"/>
  <c r="C7"/>
  <c r="F20" i="2"/>
  <c r="G20"/>
  <c r="H20"/>
  <c r="I20"/>
  <c r="J20"/>
  <c r="K20"/>
  <c r="J15" i="1"/>
  <c r="J83"/>
  <c r="J84"/>
  <c r="J85"/>
  <c r="J86"/>
  <c r="D112"/>
  <c r="D107"/>
  <c r="D102"/>
  <c r="D97"/>
  <c r="D92"/>
  <c r="J23"/>
  <c r="J24"/>
  <c r="J25"/>
  <c r="J26"/>
  <c r="J33"/>
  <c r="J35"/>
  <c r="J38"/>
  <c r="J40"/>
  <c r="J43"/>
  <c r="J45"/>
  <c r="J48"/>
  <c r="J50"/>
  <c r="J58"/>
  <c r="J59"/>
  <c r="J60"/>
  <c r="J61"/>
  <c r="J63"/>
  <c r="J64"/>
  <c r="J65"/>
  <c r="J66"/>
  <c r="J68"/>
  <c r="J69"/>
  <c r="J70"/>
  <c r="J71"/>
  <c r="J73"/>
  <c r="J74"/>
  <c r="J75"/>
  <c r="J76"/>
  <c r="J78"/>
  <c r="J79"/>
  <c r="J80"/>
  <c r="J81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F82"/>
  <c r="J82" s="1"/>
  <c r="F77"/>
  <c r="J77" s="1"/>
  <c r="F72"/>
  <c r="J72" s="1"/>
  <c r="F67"/>
  <c r="J67" s="1"/>
  <c r="F62"/>
  <c r="J62" s="1"/>
  <c r="F57"/>
  <c r="J57" s="1"/>
  <c r="E37" i="7"/>
  <c r="E32"/>
  <c r="E27"/>
  <c r="E22"/>
  <c r="E17"/>
  <c r="E12"/>
  <c r="I12" s="1"/>
  <c r="G12" i="1"/>
  <c r="H12"/>
  <c r="I12"/>
  <c r="F12"/>
  <c r="D18"/>
  <c r="J18" s="1"/>
  <c r="D19"/>
  <c r="D20"/>
  <c r="D21"/>
  <c r="J21" s="1"/>
  <c r="D22"/>
  <c r="F22"/>
  <c r="F28"/>
  <c r="G28"/>
  <c r="G8" s="1"/>
  <c r="H28"/>
  <c r="I28"/>
  <c r="I8" s="1"/>
  <c r="F29"/>
  <c r="G29"/>
  <c r="G9" s="1"/>
  <c r="H29"/>
  <c r="H9" s="1"/>
  <c r="I29"/>
  <c r="F30"/>
  <c r="J30" s="1"/>
  <c r="G30"/>
  <c r="G10" s="1"/>
  <c r="H30"/>
  <c r="H10" s="1"/>
  <c r="I30"/>
  <c r="I10" s="1"/>
  <c r="F31"/>
  <c r="G31"/>
  <c r="G11" s="1"/>
  <c r="H31"/>
  <c r="H11" s="1"/>
  <c r="I31"/>
  <c r="I11" s="1"/>
  <c r="J56"/>
  <c r="F55"/>
  <c r="J55" s="1"/>
  <c r="F54"/>
  <c r="J54" s="1"/>
  <c r="F53"/>
  <c r="J53" s="1"/>
  <c r="J13"/>
  <c r="J16"/>
  <c r="E7" i="8" l="1"/>
  <c r="I7" s="1"/>
  <c r="J22" i="1"/>
  <c r="F19"/>
  <c r="F9" s="1"/>
  <c r="F20"/>
  <c r="F10" s="1"/>
  <c r="C6" i="7"/>
  <c r="J12" i="1"/>
  <c r="F27"/>
  <c r="J52"/>
  <c r="J28"/>
  <c r="D17"/>
  <c r="J17" s="1"/>
  <c r="G27"/>
  <c r="H27"/>
  <c r="I27"/>
  <c r="I9"/>
  <c r="I7" s="1"/>
  <c r="H8"/>
  <c r="H7" s="1"/>
  <c r="G7"/>
  <c r="D7" i="6"/>
  <c r="E7"/>
  <c r="F7"/>
  <c r="G7"/>
  <c r="H7"/>
  <c r="D8"/>
  <c r="E8"/>
  <c r="F8"/>
  <c r="G8"/>
  <c r="H8"/>
  <c r="D9"/>
  <c r="E9"/>
  <c r="F9"/>
  <c r="G9"/>
  <c r="H9"/>
  <c r="D10"/>
  <c r="E10"/>
  <c r="F10"/>
  <c r="G10"/>
  <c r="H10"/>
  <c r="H6" s="1"/>
  <c r="C8"/>
  <c r="C10"/>
  <c r="C7"/>
  <c r="I36"/>
  <c r="I35"/>
  <c r="I34"/>
  <c r="I33"/>
  <c r="H32"/>
  <c r="G32"/>
  <c r="F32"/>
  <c r="E32"/>
  <c r="D32"/>
  <c r="I31"/>
  <c r="I30"/>
  <c r="I29"/>
  <c r="I28"/>
  <c r="H27"/>
  <c r="G27"/>
  <c r="F27"/>
  <c r="E27"/>
  <c r="D27"/>
  <c r="I26"/>
  <c r="I25"/>
  <c r="I24"/>
  <c r="I23"/>
  <c r="I22" s="1"/>
  <c r="H22"/>
  <c r="G22"/>
  <c r="F22"/>
  <c r="E22"/>
  <c r="D22"/>
  <c r="I21"/>
  <c r="I20"/>
  <c r="I19"/>
  <c r="I18"/>
  <c r="H17"/>
  <c r="G17"/>
  <c r="F17"/>
  <c r="E17"/>
  <c r="D17"/>
  <c r="I16"/>
  <c r="I15"/>
  <c r="I14"/>
  <c r="I13"/>
  <c r="H12"/>
  <c r="G12"/>
  <c r="F12"/>
  <c r="E12"/>
  <c r="D12"/>
  <c r="D6"/>
  <c r="G6"/>
  <c r="F6"/>
  <c r="E6"/>
  <c r="F10" i="7"/>
  <c r="G10"/>
  <c r="H10"/>
  <c r="E9"/>
  <c r="F9"/>
  <c r="G9"/>
  <c r="H9"/>
  <c r="E8"/>
  <c r="F8"/>
  <c r="G8"/>
  <c r="H8"/>
  <c r="E7"/>
  <c r="I7" s="1"/>
  <c r="F7"/>
  <c r="G7"/>
  <c r="H7"/>
  <c r="H37"/>
  <c r="G37"/>
  <c r="F37"/>
  <c r="C37"/>
  <c r="H32"/>
  <c r="G32"/>
  <c r="F32"/>
  <c r="C32"/>
  <c r="H27"/>
  <c r="G27"/>
  <c r="F27"/>
  <c r="C27"/>
  <c r="H22"/>
  <c r="G22"/>
  <c r="F22"/>
  <c r="C22"/>
  <c r="H17"/>
  <c r="G17"/>
  <c r="F17"/>
  <c r="C17"/>
  <c r="H12"/>
  <c r="G12"/>
  <c r="F12"/>
  <c r="C12"/>
  <c r="F6"/>
  <c r="G6"/>
  <c r="H6"/>
  <c r="J20" i="1" l="1"/>
  <c r="J19"/>
  <c r="E6" i="7"/>
  <c r="C6" i="6"/>
  <c r="I32"/>
  <c r="I17"/>
  <c r="I12"/>
  <c r="I7"/>
  <c r="I8"/>
  <c r="I9"/>
  <c r="I10"/>
  <c r="I27"/>
  <c r="I6" l="1"/>
  <c r="D49" i="1"/>
  <c r="J49" s="1"/>
  <c r="D51"/>
  <c r="J51" s="1"/>
  <c r="D44"/>
  <c r="J44" s="1"/>
  <c r="D46"/>
  <c r="J46" s="1"/>
  <c r="D39"/>
  <c r="J39" s="1"/>
  <c r="D41"/>
  <c r="J41" s="1"/>
  <c r="D34"/>
  <c r="J34" s="1"/>
  <c r="D36"/>
  <c r="J36" s="1"/>
  <c r="D29"/>
  <c r="D31"/>
  <c r="D89"/>
  <c r="J89" s="1"/>
  <c r="D90"/>
  <c r="J90" s="1"/>
  <c r="D91"/>
  <c r="J91" s="1"/>
  <c r="D88"/>
  <c r="J88" s="1"/>
  <c r="J92"/>
  <c r="J10"/>
  <c r="J8"/>
  <c r="J29" l="1"/>
  <c r="D9"/>
  <c r="J9" s="1"/>
  <c r="Q103" s="1"/>
  <c r="J31"/>
  <c r="D11"/>
  <c r="J11" s="1"/>
  <c r="D87"/>
  <c r="J87" s="1"/>
  <c r="D27" l="1"/>
  <c r="D37"/>
  <c r="J37" s="1"/>
  <c r="D47"/>
  <c r="J47" s="1"/>
  <c r="D42"/>
  <c r="J42" s="1"/>
  <c r="D32"/>
  <c r="J32" s="1"/>
  <c r="J27" l="1"/>
  <c r="D7"/>
  <c r="J7" s="1"/>
</calcChain>
</file>

<file path=xl/sharedStrings.xml><?xml version="1.0" encoding="utf-8"?>
<sst xmlns="http://schemas.openxmlformats.org/spreadsheetml/2006/main" count="403" uniqueCount="130">
  <si>
    <t>всего</t>
  </si>
  <si>
    <t>всего, в том числе:</t>
  </si>
  <si>
    <t>МБ</t>
  </si>
  <si>
    <t>ФБ</t>
  </si>
  <si>
    <t>ОБ</t>
  </si>
  <si>
    <t>ВБ</t>
  </si>
  <si>
    <t>Наименование направления (подпрограммы), структурного элемента муниципальной программы (комплексной программы), мероприятия (результата)</t>
  </si>
  <si>
    <t>Направление расходов, вид расходов</t>
  </si>
  <si>
    <t xml:space="preserve">Наименование  расходов </t>
  </si>
  <si>
    <t>№ п/п</t>
  </si>
  <si>
    <t>1.1</t>
  </si>
  <si>
    <t>1.2</t>
  </si>
  <si>
    <t>1.3</t>
  </si>
  <si>
    <t>1.4</t>
  </si>
  <si>
    <t>1.1.1</t>
  </si>
  <si>
    <t>1.2.1</t>
  </si>
  <si>
    <t>1.1.2</t>
  </si>
  <si>
    <t>1.3.1</t>
  </si>
  <si>
    <t>1.4.1</t>
  </si>
  <si>
    <t>Наименование мероприятия (результата) и источники финансирования</t>
  </si>
  <si>
    <t>Объем финансового обеспечения по годам реализации, тыс. рублей</t>
  </si>
  <si>
    <t>Всего по проекту:</t>
  </si>
  <si>
    <t>Местный бюджет</t>
  </si>
  <si>
    <t>Федеральный бюджет</t>
  </si>
  <si>
    <t>Областной бюджет</t>
  </si>
  <si>
    <t>Внебюджетные источники</t>
  </si>
  <si>
    <t>1.1.3</t>
  </si>
  <si>
    <t>1.1.4</t>
  </si>
  <si>
    <t>Проведение обработки сорного растения борщевик Сосновского химическим способом</t>
  </si>
  <si>
    <t>МКУ СМО "Управление строительства и ЖКХ"</t>
  </si>
  <si>
    <t>Управление образования СМО</t>
  </si>
  <si>
    <t>Капитальный ремонт тепловых сетей в д. Чекшино</t>
  </si>
  <si>
    <t>Капитальный ремонт водопроводных сетей в д.Чекшино</t>
  </si>
  <si>
    <t>1.2.2</t>
  </si>
  <si>
    <t>1.2.3</t>
  </si>
  <si>
    <t>1.2.4</t>
  </si>
  <si>
    <t>Капитальный ремонт канализационных сетей в д. Чекшино</t>
  </si>
  <si>
    <t>1.3.2</t>
  </si>
  <si>
    <t>1.3.3</t>
  </si>
  <si>
    <t>1.3.4</t>
  </si>
  <si>
    <t>Капитальный ремонт здания БОУ СМР «Двиницкая основная общеобразовательная школа»</t>
  </si>
  <si>
    <t>1.4.2</t>
  </si>
  <si>
    <t>1.4.3</t>
  </si>
  <si>
    <t>1.4.4</t>
  </si>
  <si>
    <t>1.5</t>
  </si>
  <si>
    <t>Капитальный ремонт здания  БДОУ СМР «Чекшинский детский сад»</t>
  </si>
  <si>
    <t>1.5.1</t>
  </si>
  <si>
    <t>1.5.2</t>
  </si>
  <si>
    <t>1.5.3</t>
  </si>
  <si>
    <t>1.5.4</t>
  </si>
  <si>
    <t>1.6</t>
  </si>
  <si>
    <t>Строительство пришкольного стадиона БОУ СМР «Двиницкая основная общеобразовательная школа»</t>
  </si>
  <si>
    <t>1.6.1</t>
  </si>
  <si>
    <t>1.6.2</t>
  </si>
  <si>
    <t>1.6.3</t>
  </si>
  <si>
    <t>1.6.4</t>
  </si>
  <si>
    <t xml:space="preserve">Комплексное развитие сельских территорий Сокольского муниципального округа Вологодской области </t>
  </si>
  <si>
    <t>4. Финансовое обеспечение комплексной программы</t>
  </si>
  <si>
    <t>Приложение 1 к паспорту комплексной программы</t>
  </si>
  <si>
    <t>Объем финансового обеспечения по годам, тыс. руб.</t>
  </si>
  <si>
    <t>Управление промышленности, природопользования и сельского хозяйства СМО ВО</t>
  </si>
  <si>
    <t>Источник финансового обеспечения*</t>
  </si>
  <si>
    <t>территориальный орган Администрации СМО ВО «Чучковский»</t>
  </si>
  <si>
    <t>территориальный орган Администрации СМО ВО «Двиницкий»</t>
  </si>
  <si>
    <t>территориальный орган Администрации СМО ВО «Пригородный»</t>
  </si>
  <si>
    <t>территориальный орган Администрации СМО ВО «город Кадников»</t>
  </si>
  <si>
    <t>территориальный орган Администрации СМО ВО  «город Сокол»</t>
  </si>
  <si>
    <t>Ответственный исполнитель, соисполнитель, исполнитель муниципальной программы, направление, структурный элемент, мероприятие (результат)</t>
  </si>
  <si>
    <t>Муниципальный проект «Современный облик сельских территорий»</t>
  </si>
  <si>
    <t>результат проекта: выполнено строительство пришкольного стадиона  БОУ СМР "Двиницкая основная общеобразовательная школа"</t>
  </si>
  <si>
    <t>Муниципальный проект «Предотвращение распространения сорного растения борщевик Сосновского на территории Сокольского муниципального округа»</t>
  </si>
  <si>
    <t>результат проекта: проведена обработка сорного растения борщевик Сосновского химическим  способом на территории, подведомственной Территориальному органу Администрации СМО ВО – «Город Сокол»</t>
  </si>
  <si>
    <t>результат проекта: проведена обработка сорного растения борщевик Сосновского химическим  способом на территории, подведомственной Территориальному органу Администрации СМО ВО – «Город Кадников»</t>
  </si>
  <si>
    <t>результат проекта: проведена обработка сорного растения борщевик Сосновского химическим  способом на территории, подведомственной Территориальному органу Администрации СМО ВО – «Двиницкий»</t>
  </si>
  <si>
    <t>результат проекта: проведена обработка сорного растения борщевик Сосновского химическим  способом на территории, подведомственной Территориальному органу Администрации СМО ВО – «Пригородный»</t>
  </si>
  <si>
    <t>результат проекта: проведена обработка сорного растения борщевик Сосновского химическим  способом на территории, подведомственной Территориальному органу Администрации СМО ВО – «Чучковский»</t>
  </si>
  <si>
    <t>Приложение 2 к паспорту комплексной программы</t>
  </si>
  <si>
    <t>ХАРАКТЕРИСТИКА
направлений расходов финансовых мероприятий (результатов) структурных элементов проектной части комплексной программы</t>
  </si>
  <si>
    <t>Характеристика направления расходов</t>
  </si>
  <si>
    <t>1.1.</t>
  </si>
  <si>
    <t>Обеспечение комплексного развития сельских территорий в рамках регионального проекта "Современный облик сельских территорий"</t>
  </si>
  <si>
    <t>Муниципальный проект "Современный облик сельских территорий"</t>
  </si>
  <si>
    <t>Осуществление бюджетных инвестиций в форме капитальных вложений в объекты муниципальной собственности</t>
  </si>
  <si>
    <t>Бюджетные инвестиции в объекты капитального строительства муниципальной собственности</t>
  </si>
  <si>
    <t>Организация работ по строительству  пришкольного стадиона БОУ СМР "Двиницкая основная общеобразовательная школа"</t>
  </si>
  <si>
    <t>Закупки товаров, работ и услуг в целях капитального ремонта  муниципального имущества</t>
  </si>
  <si>
    <t>Мероприятия стоимостью свыше 3 млн. рублей</t>
  </si>
  <si>
    <t>Закупка работ по капитальному ремонту объектов коммунальной и социальной инфраструктуры в д. Чекшино согласно перечню объектов (приложение 3 к паспорту комплексной программы)</t>
  </si>
  <si>
    <t>2.</t>
  </si>
  <si>
    <t>2.1.</t>
  </si>
  <si>
    <t>2.2.</t>
  </si>
  <si>
    <t>2.3.</t>
  </si>
  <si>
    <t>2.4.</t>
  </si>
  <si>
    <t>2.5.</t>
  </si>
  <si>
    <t>Мероприятия</t>
  </si>
  <si>
    <t>Прочая закупка товаров, работ и услуг</t>
  </si>
  <si>
    <t>Закупка работ по обработке земель, заросших борщевиком Сосновского, химическим способом на территории, подведомственной Территориальному органу Администрации СМО ВО – «Город Сокол»</t>
  </si>
  <si>
    <t>Закупка работ по обработке земель, заросших борщевиком Сосновского, химическим способом на территории, подведомственной Территориальному органу Администрации СМО ВО – «Город Кадников»</t>
  </si>
  <si>
    <t>Закупка работ по обработке земель, заросших борщевиком Сосновского, химическим способом на территории, подведомственной Территориальному органу Администрации СМО ВО – «Двиницкий»</t>
  </si>
  <si>
    <t>Закупка работ по обработке земель, заросших борщевиком Сосновского, химическим способом на территории, подведомственной Территориальному органу Администрации СМО ВО – «Пригородный»</t>
  </si>
  <si>
    <t>Закупка работ по обработке земель, заросших борщевиком Сосновского, химическим способом на территории, подведомственной Территориальному органу Администрации СМО ВО – «Чучковский»</t>
  </si>
  <si>
    <t>Приложение к паспорту муниципального проекта</t>
  </si>
  <si>
    <t>4. Финансовое обеспечение реализации проекта
«Современный облик сельских территорий»</t>
  </si>
  <si>
    <t>4. Финансовое обеспечение реализации проекта
«Предотвращение распространения сорного растения борщевик Сосновского  на территории Сокольского  муниципального округа»</t>
  </si>
  <si>
    <t>Задача проекта: Проведение мероприятий, направленных на предотвращение распространения сорного растения борщевик Сосновского</t>
  </si>
  <si>
    <t>1,6</t>
  </si>
  <si>
    <t>2</t>
  </si>
  <si>
    <t xml:space="preserve">Мероприятия </t>
  </si>
  <si>
    <t>Социальная выплата гражданам кроме публичных нормативных социальных выплат</t>
  </si>
  <si>
    <t>Субсидия гражданам на приобретение жилья</t>
  </si>
  <si>
    <t>Улучшение жилищных условий гражданам , проживающих на сельских территриях</t>
  </si>
  <si>
    <t>Задача проекта 1 : Обеспечение качественного улучшения и развития социальной и инженерной инфраструктуры для граждан, проживающих на сельских территориях</t>
  </si>
  <si>
    <t>улучшение  жилищных условий граждан , проживающих на сельских территориях</t>
  </si>
  <si>
    <t>результат проекта: выполнен капитальный ремонт тепловых сетей в деревне Чекшино с/п Двиницкое Сокольского муниципального района Вологодской области</t>
  </si>
  <si>
    <t>результат проекта: выполнен капитальный ремонт водопроводных сетей в д. Чекшино с/п Двиницкое Сокольского муниципального района Вологодской области</t>
  </si>
  <si>
    <t>результат проекта: выполнен капитальный ремонт канализационных сетей в деревне Чекшино с/п Двиницкое Сокольского муниципального района Вологодской области</t>
  </si>
  <si>
    <t>результат проекта: выполнен капитальный ремонт  БДОУ СМР «Чекшинский детский сад» по адресу Вологодская область Сокольский район д. Чекшино ,ул.Молодежная ,д.10</t>
  </si>
  <si>
    <t>результат проекта: выполнен капитальный ремонт здания БОУ СМР «Двиницкая ООШ»</t>
  </si>
  <si>
    <t>результат проекта:  предоставлена мера поддержки  для строительства  (приобретения)  жилья граждан , проживающих  на сельских территориях</t>
  </si>
  <si>
    <t xml:space="preserve">результат проекта: предоставлена мера поддержкидля  строительства (преобретния ) жилья для граждан, проживающих на сельских территориях
</t>
  </si>
  <si>
    <t>результат проекта: выполнен капитальный ремонт тепловых сетей в деревне Чекшинов с/п Двиницкое Сокольского муниципального района Вологодской области</t>
  </si>
  <si>
    <t>результат проекта: выполнен капитальный ремонт водопроводных  сетей в деревне Чекшино с/п Двиницкое Сокольского муниципального района Вологодской области</t>
  </si>
  <si>
    <t>результат проета:выполнен капитального ремонта здания  БДОУ СМР «Чекшинский детский сад» по адресу Вологодская область Сокольский район д. Чекшино ,ул.Молодежная ,д.10</t>
  </si>
  <si>
    <t>результат проекта: выполнено строительство пришкольного стадиона  БОУ СМР "Двиницкая ООШ"</t>
  </si>
  <si>
    <t>результат проекта: выполнение капитального ремонта здания БОУ СМР «ДвиницкаяООШ»</t>
  </si>
  <si>
    <t>3.1</t>
  </si>
  <si>
    <t>3. Муниципальныйт проект «Оказание содействия в обеспечении сельского населения доступным и комфортным жильем»</t>
  </si>
  <si>
    <t>Муниципальный проект «Оказание содействия в обеспечении сельского населения доступным и комфортным жильем"</t>
  </si>
  <si>
    <t xml:space="preserve">4. Финансовое обеспечение реализации проекта "Оказание содействия в обеспечении сельского населения доступным и комфортным жильем"
</t>
  </si>
  <si>
    <t>Задача проекта:«Улучшить жилищные условия и обеспечить доступным жильем граждан, проживающих на сельских территориях Сокольского муниципального округа»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</si>
</sst>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0.0"/>
    <numFmt numFmtId="165" formatCode="_-* #,##0.0\ _₽_-;\-* #,##0.0\ _₽_-;_-* &quot;-&quot;??\ _₽_-;_-@_-"/>
    <numFmt numFmtId="166" formatCode="_-* #,##0.0\ _₽_-;\-* #,##0.0\ _₽_-;_-* &quot;-&quot;?\ _₽_-;_-@_-"/>
    <numFmt numFmtId="167" formatCode="#,##0.0_ ;\-#,##0.0\ "/>
  </numFmts>
  <fonts count="12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134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0" xfId="0" applyFont="1"/>
    <xf numFmtId="0" fontId="8" fillId="0" borderId="0" xfId="0" applyFont="1"/>
    <xf numFmtId="0" fontId="2" fillId="0" borderId="0" xfId="0" applyFont="1" applyBorder="1" applyAlignment="1">
      <alignment horizontal="center" vertical="center" wrapText="1"/>
    </xf>
    <xf numFmtId="165" fontId="2" fillId="0" borderId="5" xfId="1" applyNumberFormat="1" applyFont="1" applyBorder="1" applyAlignment="1">
      <alignment horizontal="center" vertical="center" wrapText="1"/>
    </xf>
    <xf numFmtId="165" fontId="5" fillId="0" borderId="5" xfId="1" applyNumberFormat="1" applyFont="1" applyBorder="1" applyAlignment="1">
      <alignment horizontal="center" vertical="center" wrapText="1"/>
    </xf>
    <xf numFmtId="165" fontId="5" fillId="0" borderId="1" xfId="1" applyNumberFormat="1" applyFont="1" applyBorder="1" applyAlignment="1">
      <alignment horizontal="center" vertical="center" wrapText="1"/>
    </xf>
    <xf numFmtId="165" fontId="3" fillId="0" borderId="0" xfId="1" applyNumberFormat="1" applyFont="1"/>
    <xf numFmtId="165" fontId="2" fillId="0" borderId="1" xfId="1" applyNumberFormat="1" applyFont="1" applyBorder="1" applyAlignment="1">
      <alignment horizontal="center" vertical="center" wrapText="1"/>
    </xf>
    <xf numFmtId="165" fontId="2" fillId="2" borderId="1" xfId="1" applyNumberFormat="1" applyFont="1" applyFill="1" applyBorder="1" applyAlignment="1" applyProtection="1">
      <alignment horizontal="left" vertical="center" wrapText="1"/>
      <protection locked="0"/>
    </xf>
    <xf numFmtId="165" fontId="2" fillId="0" borderId="1" xfId="1" applyNumberFormat="1" applyFont="1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165" fontId="9" fillId="0" borderId="1" xfId="1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top" wrapText="1"/>
    </xf>
    <xf numFmtId="43" fontId="2" fillId="0" borderId="1" xfId="1" applyFont="1" applyBorder="1" applyAlignment="1">
      <alignment vertical="top" wrapText="1"/>
    </xf>
    <xf numFmtId="43" fontId="2" fillId="0" borderId="1" xfId="1" applyFont="1" applyBorder="1" applyAlignment="1">
      <alignment horizontal="center" vertical="top" wrapText="1"/>
    </xf>
    <xf numFmtId="165" fontId="2" fillId="0" borderId="1" xfId="1" applyNumberFormat="1" applyFont="1" applyBorder="1" applyAlignment="1">
      <alignment vertical="top" wrapText="1"/>
    </xf>
    <xf numFmtId="43" fontId="2" fillId="0" borderId="1" xfId="1" applyFont="1" applyBorder="1" applyAlignment="1">
      <alignment horizontal="center" vertical="center" wrapText="1"/>
    </xf>
    <xf numFmtId="43" fontId="5" fillId="0" borderId="1" xfId="1" applyFont="1" applyBorder="1" applyAlignment="1">
      <alignment horizontal="center" vertical="center" wrapText="1"/>
    </xf>
    <xf numFmtId="166" fontId="2" fillId="0" borderId="1" xfId="1" applyNumberFormat="1" applyFont="1" applyBorder="1" applyAlignment="1">
      <alignment vertical="top" wrapText="1"/>
    </xf>
    <xf numFmtId="164" fontId="2" fillId="0" borderId="1" xfId="1" applyNumberFormat="1" applyFont="1" applyBorder="1" applyAlignment="1">
      <alignment vertical="top" wrapText="1"/>
    </xf>
    <xf numFmtId="166" fontId="2" fillId="0" borderId="1" xfId="1" applyNumberFormat="1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165" fontId="9" fillId="0" borderId="5" xfId="1" applyNumberFormat="1" applyFont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wrapText="1"/>
    </xf>
    <xf numFmtId="167" fontId="2" fillId="0" borderId="1" xfId="1" applyNumberFormat="1" applyFont="1" applyBorder="1" applyAlignment="1">
      <alignment horizontal="center" vertical="center" wrapText="1"/>
    </xf>
    <xf numFmtId="167" fontId="2" fillId="0" borderId="5" xfId="1" applyNumberFormat="1" applyFont="1" applyBorder="1" applyAlignment="1">
      <alignment horizontal="center" vertical="center" wrapText="1"/>
    </xf>
    <xf numFmtId="165" fontId="2" fillId="0" borderId="1" xfId="1" applyNumberFormat="1" applyFont="1" applyBorder="1" applyAlignment="1">
      <alignment vertical="center" wrapText="1"/>
    </xf>
    <xf numFmtId="164" fontId="2" fillId="0" borderId="1" xfId="0" applyNumberFormat="1" applyFont="1" applyBorder="1" applyAlignment="1">
      <alignment vertical="center" wrapText="1"/>
    </xf>
    <xf numFmtId="0" fontId="11" fillId="0" borderId="0" xfId="0" applyFont="1" applyBorder="1" applyAlignment="1">
      <alignment horizontal="center"/>
    </xf>
    <xf numFmtId="166" fontId="0" fillId="0" borderId="0" xfId="0" applyNumberFormat="1"/>
    <xf numFmtId="167" fontId="9" fillId="0" borderId="1" xfId="1" applyNumberFormat="1" applyFont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vertical="center" wrapText="1"/>
    </xf>
    <xf numFmtId="0" fontId="9" fillId="0" borderId="1" xfId="0" applyFont="1" applyBorder="1" applyAlignment="1"/>
    <xf numFmtId="164" fontId="5" fillId="0" borderId="1" xfId="0" applyNumberFormat="1" applyFont="1" applyBorder="1" applyAlignment="1">
      <alignment vertical="center" wrapText="1"/>
    </xf>
    <xf numFmtId="165" fontId="5" fillId="0" borderId="5" xfId="1" applyNumberFormat="1" applyFont="1" applyBorder="1" applyAlignment="1" applyProtection="1">
      <alignment horizontal="left" vertical="center" wrapText="1"/>
      <protection locked="0"/>
    </xf>
    <xf numFmtId="165" fontId="2" fillId="0" borderId="0" xfId="1" applyNumberFormat="1" applyFont="1" applyBorder="1" applyAlignment="1">
      <alignment horizontal="center" vertical="center" wrapText="1"/>
    </xf>
    <xf numFmtId="165" fontId="5" fillId="0" borderId="0" xfId="1" applyNumberFormat="1" applyFont="1" applyBorder="1" applyAlignment="1">
      <alignment horizontal="center" vertical="center" wrapText="1"/>
    </xf>
    <xf numFmtId="0" fontId="0" fillId="0" borderId="0" xfId="0" applyBorder="1"/>
    <xf numFmtId="0" fontId="1" fillId="0" borderId="0" xfId="0" applyFont="1" applyAlignment="1">
      <alignment vertical="center" wrapText="1"/>
    </xf>
    <xf numFmtId="0" fontId="11" fillId="0" borderId="0" xfId="0" applyFont="1" applyBorder="1" applyAlignment="1"/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top" wrapText="1"/>
    </xf>
    <xf numFmtId="0" fontId="5" fillId="0" borderId="7" xfId="0" applyFont="1" applyFill="1" applyBorder="1" applyAlignment="1">
      <alignment vertical="top" wrapText="1"/>
    </xf>
    <xf numFmtId="49" fontId="2" fillId="0" borderId="0" xfId="0" applyNumberFormat="1" applyFont="1" applyBorder="1" applyAlignment="1">
      <alignment horizontal="center" vertical="center" wrapText="1"/>
    </xf>
    <xf numFmtId="0" fontId="2" fillId="0" borderId="0" xfId="0" applyFont="1" applyFill="1" applyBorder="1" applyAlignment="1">
      <alignment vertical="top" wrapText="1"/>
    </xf>
    <xf numFmtId="167" fontId="0" fillId="0" borderId="0" xfId="0" applyNumberForma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/>
    </xf>
    <xf numFmtId="164" fontId="2" fillId="0" borderId="0" xfId="0" applyNumberFormat="1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1" fillId="0" borderId="0" xfId="0" applyFont="1" applyAlignment="1">
      <alignment horizontal="right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7" xfId="0" applyFont="1" applyFill="1" applyBorder="1" applyAlignment="1">
      <alignment horizontal="left" vertical="top" wrapText="1"/>
    </xf>
    <xf numFmtId="0" fontId="5" fillId="2" borderId="6" xfId="0" applyFont="1" applyFill="1" applyBorder="1" applyAlignment="1">
      <alignment horizontal="left" vertical="top" wrapText="1"/>
    </xf>
    <xf numFmtId="165" fontId="9" fillId="0" borderId="5" xfId="1" applyNumberFormat="1" applyFont="1" applyBorder="1" applyAlignment="1">
      <alignment horizontal="center" vertical="center" wrapText="1"/>
    </xf>
    <xf numFmtId="165" fontId="9" fillId="0" borderId="6" xfId="1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left" wrapText="1"/>
    </xf>
    <xf numFmtId="0" fontId="10" fillId="0" borderId="6" xfId="0" applyFont="1" applyBorder="1" applyAlignment="1">
      <alignment horizontal="left" wrapText="1"/>
    </xf>
    <xf numFmtId="0" fontId="1" fillId="0" borderId="1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165" fontId="9" fillId="2" borderId="5" xfId="1" applyNumberFormat="1" applyFont="1" applyFill="1" applyBorder="1" applyAlignment="1">
      <alignment horizontal="center" vertical="center" wrapText="1"/>
    </xf>
    <xf numFmtId="165" fontId="9" fillId="2" borderId="6" xfId="1" applyNumberFormat="1" applyFont="1" applyFill="1" applyBorder="1" applyAlignment="1">
      <alignment horizontal="center" vertical="center" wrapText="1"/>
    </xf>
    <xf numFmtId="165" fontId="1" fillId="0" borderId="7" xfId="1" applyNumberFormat="1" applyFont="1" applyBorder="1" applyAlignment="1">
      <alignment horizontal="center" vertical="center" wrapText="1"/>
    </xf>
    <xf numFmtId="165" fontId="1" fillId="0" borderId="6" xfId="1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165" fontId="1" fillId="0" borderId="5" xfId="1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horizontal="right"/>
    </xf>
    <xf numFmtId="0" fontId="9" fillId="0" borderId="0" xfId="0" applyFont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26"/>
  <sheetViews>
    <sheetView view="pageBreakPreview" topLeftCell="A106" zoomScaleNormal="100" zoomScaleSheetLayoutView="100" workbookViewId="0">
      <selection activeCell="D123" sqref="D123:D126"/>
    </sheetView>
  </sheetViews>
  <sheetFormatPr defaultRowHeight="15"/>
  <cols>
    <col min="1" max="1" width="4.7109375" style="5" customWidth="1"/>
    <col min="2" max="2" width="42.5703125" style="4" customWidth="1"/>
    <col min="3" max="3" width="13.7109375" style="5" customWidth="1"/>
    <col min="4" max="4" width="11.5703125" style="4" customWidth="1"/>
    <col min="5" max="5" width="11.140625" style="25" customWidth="1"/>
    <col min="6" max="6" width="13.5703125" style="4" customWidth="1"/>
    <col min="7" max="9" width="8.7109375" style="4" customWidth="1"/>
    <col min="10" max="10" width="15.28515625" style="25" customWidth="1"/>
    <col min="11" max="11" width="9.140625" style="4"/>
    <col min="17" max="17" width="12" bestFit="1" customWidth="1"/>
  </cols>
  <sheetData>
    <row r="1" spans="1:11" ht="18.75">
      <c r="E1" s="87" t="s">
        <v>58</v>
      </c>
      <c r="F1" s="87"/>
      <c r="G1" s="87"/>
      <c r="H1" s="87"/>
      <c r="I1" s="87"/>
      <c r="J1" s="87"/>
    </row>
    <row r="2" spans="1:11" ht="18.75">
      <c r="A2" s="94" t="s">
        <v>57</v>
      </c>
      <c r="B2" s="94"/>
      <c r="C2" s="94"/>
      <c r="D2" s="94"/>
      <c r="E2" s="94"/>
      <c r="F2" s="94"/>
      <c r="G2" s="94"/>
      <c r="H2" s="94"/>
      <c r="I2" s="94"/>
      <c r="J2" s="94"/>
    </row>
    <row r="3" spans="1:11" ht="12" customHeight="1">
      <c r="A3" s="1"/>
    </row>
    <row r="4" spans="1:11" ht="43.9" customHeight="1">
      <c r="A4" s="78" t="s">
        <v>9</v>
      </c>
      <c r="B4" s="78" t="s">
        <v>67</v>
      </c>
      <c r="C4" s="95" t="s">
        <v>61</v>
      </c>
      <c r="D4" s="96" t="s">
        <v>59</v>
      </c>
      <c r="E4" s="97"/>
      <c r="F4" s="97"/>
      <c r="G4" s="97"/>
      <c r="H4" s="97"/>
      <c r="I4" s="97"/>
      <c r="J4" s="98"/>
    </row>
    <row r="5" spans="1:11" ht="38.450000000000003" customHeight="1">
      <c r="A5" s="80"/>
      <c r="B5" s="80"/>
      <c r="C5" s="95"/>
      <c r="D5" s="3">
        <v>2025</v>
      </c>
      <c r="E5" s="16">
        <v>2026</v>
      </c>
      <c r="F5" s="3">
        <v>2027</v>
      </c>
      <c r="G5" s="3">
        <v>2028</v>
      </c>
      <c r="H5" s="3">
        <v>2029</v>
      </c>
      <c r="I5" s="3">
        <v>2030</v>
      </c>
      <c r="J5" s="26" t="s">
        <v>0</v>
      </c>
    </row>
    <row r="6" spans="1:11" ht="15.75">
      <c r="A6" s="16">
        <v>1</v>
      </c>
      <c r="B6" s="16">
        <v>2</v>
      </c>
      <c r="C6" s="16">
        <v>3</v>
      </c>
      <c r="D6" s="16">
        <v>4</v>
      </c>
      <c r="E6" s="16">
        <v>5</v>
      </c>
      <c r="F6" s="16">
        <v>6</v>
      </c>
      <c r="G6" s="16">
        <v>7</v>
      </c>
      <c r="H6" s="16">
        <v>8</v>
      </c>
      <c r="I6" s="16">
        <v>9</v>
      </c>
      <c r="J6" s="16">
        <v>10</v>
      </c>
      <c r="K6" s="21"/>
    </row>
    <row r="7" spans="1:11" s="20" customFormat="1" ht="31.9" customHeight="1">
      <c r="A7" s="75"/>
      <c r="B7" s="91" t="s">
        <v>56</v>
      </c>
      <c r="C7" s="18" t="s">
        <v>1</v>
      </c>
      <c r="D7" s="24">
        <f>D12+D27+D32+D37+D42+D47</f>
        <v>5272.0856600000006</v>
      </c>
      <c r="E7" s="24"/>
      <c r="F7" s="24">
        <v>140223</v>
      </c>
      <c r="G7" s="24">
        <f t="shared" ref="G7:I7" si="0">SUM(G8:G11)</f>
        <v>0</v>
      </c>
      <c r="H7" s="24">
        <f t="shared" si="0"/>
        <v>0</v>
      </c>
      <c r="I7" s="24">
        <f t="shared" si="0"/>
        <v>0</v>
      </c>
      <c r="J7" s="23">
        <f>D7+E7+F7</f>
        <v>145495.08566000001</v>
      </c>
      <c r="K7" s="19"/>
    </row>
    <row r="8" spans="1:11" s="20" customFormat="1" ht="15.75">
      <c r="A8" s="76"/>
      <c r="B8" s="92"/>
      <c r="C8" s="18" t="s">
        <v>2</v>
      </c>
      <c r="D8" s="24">
        <f t="shared" ref="D8:D11" si="1">D13+D28+D33+D38+D43+D48</f>
        <v>127.59035</v>
      </c>
      <c r="E8" s="24"/>
      <c r="F8" s="24">
        <v>5440.6</v>
      </c>
      <c r="G8" s="24">
        <f t="shared" ref="G8:I8" si="2">G18+G23+G28+G33+G38+G43+G48</f>
        <v>0</v>
      </c>
      <c r="H8" s="24">
        <f t="shared" si="2"/>
        <v>0</v>
      </c>
      <c r="I8" s="24">
        <f t="shared" si="2"/>
        <v>0</v>
      </c>
      <c r="J8" s="23">
        <f t="shared" ref="J8:J71" si="3">D8+E8+F8</f>
        <v>5568.1903500000008</v>
      </c>
      <c r="K8" s="19"/>
    </row>
    <row r="9" spans="1:11" s="20" customFormat="1" ht="15.75">
      <c r="A9" s="76"/>
      <c r="B9" s="92"/>
      <c r="C9" s="18" t="s">
        <v>3</v>
      </c>
      <c r="D9" s="24">
        <f t="shared" si="1"/>
        <v>96.39</v>
      </c>
      <c r="E9" s="24"/>
      <c r="F9" s="24">
        <f t="shared" ref="F9:F10" si="4">F19</f>
        <v>109683.50000000001</v>
      </c>
      <c r="G9" s="24">
        <f t="shared" ref="G9:I9" si="5">G19+G24+G29+G34+G39+G44+G49</f>
        <v>0</v>
      </c>
      <c r="H9" s="24">
        <f t="shared" si="5"/>
        <v>0</v>
      </c>
      <c r="I9" s="24">
        <f t="shared" si="5"/>
        <v>0</v>
      </c>
      <c r="J9" s="23">
        <f t="shared" si="3"/>
        <v>109779.89000000001</v>
      </c>
      <c r="K9" s="19"/>
    </row>
    <row r="10" spans="1:11" s="20" customFormat="1" ht="15.75">
      <c r="A10" s="76"/>
      <c r="B10" s="92"/>
      <c r="C10" s="18" t="s">
        <v>4</v>
      </c>
      <c r="D10" s="24">
        <f t="shared" si="1"/>
        <v>4173.6941100000004</v>
      </c>
      <c r="E10" s="24"/>
      <c r="F10" s="24">
        <f t="shared" si="4"/>
        <v>20892.117809999996</v>
      </c>
      <c r="G10" s="24">
        <f t="shared" ref="G10:I10" si="6">G20+G25+G30+G35+G40+G45+G50</f>
        <v>0</v>
      </c>
      <c r="H10" s="24">
        <f t="shared" si="6"/>
        <v>0</v>
      </c>
      <c r="I10" s="24">
        <f t="shared" si="6"/>
        <v>0</v>
      </c>
      <c r="J10" s="23">
        <f t="shared" si="3"/>
        <v>25065.811919999996</v>
      </c>
      <c r="K10" s="19"/>
    </row>
    <row r="11" spans="1:11" s="20" customFormat="1" ht="15.75">
      <c r="A11" s="77"/>
      <c r="B11" s="93"/>
      <c r="C11" s="18" t="s">
        <v>5</v>
      </c>
      <c r="D11" s="24">
        <f t="shared" si="1"/>
        <v>874.41120000000001</v>
      </c>
      <c r="E11" s="24"/>
      <c r="F11" s="24">
        <v>4206.8</v>
      </c>
      <c r="G11" s="24">
        <f t="shared" ref="G11:I11" si="7">G21+G26+G31+G36+G41+G46+G51</f>
        <v>0</v>
      </c>
      <c r="H11" s="24">
        <f t="shared" si="7"/>
        <v>0</v>
      </c>
      <c r="I11" s="24">
        <f t="shared" si="7"/>
        <v>0</v>
      </c>
      <c r="J11" s="23">
        <f t="shared" si="3"/>
        <v>5081.2111999999997</v>
      </c>
      <c r="K11" s="19"/>
    </row>
    <row r="12" spans="1:11" ht="28.15" customHeight="1">
      <c r="A12" s="3">
        <v>1</v>
      </c>
      <c r="B12" s="84" t="s">
        <v>60</v>
      </c>
      <c r="C12" s="3" t="s">
        <v>1</v>
      </c>
      <c r="D12" s="26">
        <f>D13+D14+D15+D16</f>
        <v>2964.7510900000002</v>
      </c>
      <c r="E12" s="26"/>
      <c r="F12" s="26">
        <f t="shared" ref="F12" si="8">SUM(F13:F16)</f>
        <v>0</v>
      </c>
      <c r="G12" s="26">
        <f t="shared" ref="G12" si="9">SUM(G13:G16)</f>
        <v>0</v>
      </c>
      <c r="H12" s="26">
        <f t="shared" ref="H12" si="10">SUM(H13:H16)</f>
        <v>0</v>
      </c>
      <c r="I12" s="26">
        <f t="shared" ref="I12" si="11">SUM(I13:I16)</f>
        <v>0</v>
      </c>
      <c r="J12" s="23">
        <f t="shared" si="3"/>
        <v>2964.7510900000002</v>
      </c>
    </row>
    <row r="13" spans="1:11" ht="15.75">
      <c r="A13" s="3">
        <v>2</v>
      </c>
      <c r="B13" s="85"/>
      <c r="C13" s="3" t="s">
        <v>2</v>
      </c>
      <c r="D13" s="51">
        <v>104.517</v>
      </c>
      <c r="E13" s="26"/>
      <c r="F13" s="26">
        <v>0</v>
      </c>
      <c r="G13" s="26">
        <v>0</v>
      </c>
      <c r="H13" s="26">
        <v>0</v>
      </c>
      <c r="I13" s="26">
        <v>0</v>
      </c>
      <c r="J13" s="23">
        <f t="shared" si="3"/>
        <v>104.517</v>
      </c>
    </row>
    <row r="14" spans="1:11" ht="15.75">
      <c r="A14" s="3">
        <v>3</v>
      </c>
      <c r="B14" s="85"/>
      <c r="C14" s="3" t="s">
        <v>3</v>
      </c>
      <c r="D14" s="51">
        <v>96.39</v>
      </c>
      <c r="E14" s="26"/>
      <c r="F14" s="26">
        <v>0</v>
      </c>
      <c r="G14" s="26">
        <v>0</v>
      </c>
      <c r="H14" s="26">
        <v>0</v>
      </c>
      <c r="I14" s="26">
        <v>0</v>
      </c>
      <c r="J14" s="23">
        <f t="shared" si="3"/>
        <v>96.39</v>
      </c>
    </row>
    <row r="15" spans="1:11" ht="15.75">
      <c r="A15" s="3">
        <v>4</v>
      </c>
      <c r="B15" s="85"/>
      <c r="C15" s="3" t="s">
        <v>4</v>
      </c>
      <c r="D15" s="51">
        <v>1889.43289</v>
      </c>
      <c r="E15" s="26"/>
      <c r="F15" s="26">
        <v>0</v>
      </c>
      <c r="G15" s="26">
        <v>0</v>
      </c>
      <c r="H15" s="26">
        <v>0</v>
      </c>
      <c r="I15" s="26">
        <v>0</v>
      </c>
      <c r="J15" s="23">
        <f t="shared" si="3"/>
        <v>1889.43289</v>
      </c>
    </row>
    <row r="16" spans="1:11" ht="15.75">
      <c r="A16" s="3">
        <v>5</v>
      </c>
      <c r="B16" s="86"/>
      <c r="C16" s="3" t="s">
        <v>5</v>
      </c>
      <c r="D16" s="51">
        <v>874.41120000000001</v>
      </c>
      <c r="E16" s="26"/>
      <c r="F16" s="26">
        <v>0</v>
      </c>
      <c r="G16" s="26">
        <v>0</v>
      </c>
      <c r="H16" s="26">
        <v>0</v>
      </c>
      <c r="I16" s="26">
        <v>0</v>
      </c>
      <c r="J16" s="23">
        <f t="shared" si="3"/>
        <v>874.41120000000001</v>
      </c>
    </row>
    <row r="17" spans="1:10" ht="31.5">
      <c r="A17" s="3">
        <v>1</v>
      </c>
      <c r="B17" s="84" t="s">
        <v>29</v>
      </c>
      <c r="C17" s="3" t="s">
        <v>1</v>
      </c>
      <c r="D17" s="26">
        <f>SUM(D18:D21)</f>
        <v>0</v>
      </c>
      <c r="E17" s="48"/>
      <c r="F17" s="48">
        <v>140223</v>
      </c>
      <c r="G17" s="48"/>
      <c r="H17" s="48"/>
      <c r="I17" s="48"/>
      <c r="J17" s="23">
        <f t="shared" si="3"/>
        <v>140223</v>
      </c>
    </row>
    <row r="18" spans="1:10" ht="15.75">
      <c r="A18" s="3">
        <v>2</v>
      </c>
      <c r="B18" s="85"/>
      <c r="C18" s="3" t="s">
        <v>2</v>
      </c>
      <c r="D18" s="26">
        <f>D53</f>
        <v>0</v>
      </c>
      <c r="E18" s="48"/>
      <c r="F18" s="48">
        <v>5440.6</v>
      </c>
      <c r="G18" s="48"/>
      <c r="H18" s="48"/>
      <c r="I18" s="48"/>
      <c r="J18" s="23">
        <f t="shared" si="3"/>
        <v>5440.6</v>
      </c>
    </row>
    <row r="19" spans="1:10" ht="15.75">
      <c r="A19" s="3">
        <v>3</v>
      </c>
      <c r="B19" s="85"/>
      <c r="C19" s="3" t="s">
        <v>3</v>
      </c>
      <c r="D19" s="26">
        <f t="shared" ref="D19" si="12">D54</f>
        <v>0</v>
      </c>
      <c r="E19" s="48"/>
      <c r="F19" s="48">
        <f t="shared" ref="F19:F20" si="13">F54</f>
        <v>109683.50000000001</v>
      </c>
      <c r="G19" s="48"/>
      <c r="H19" s="48"/>
      <c r="I19" s="48"/>
      <c r="J19" s="23">
        <f t="shared" si="3"/>
        <v>109683.50000000001</v>
      </c>
    </row>
    <row r="20" spans="1:10" ht="15.75">
      <c r="A20" s="3">
        <v>4</v>
      </c>
      <c r="B20" s="85"/>
      <c r="C20" s="3" t="s">
        <v>4</v>
      </c>
      <c r="D20" s="26">
        <f t="shared" ref="D20" si="14">D55</f>
        <v>0</v>
      </c>
      <c r="E20" s="48"/>
      <c r="F20" s="48">
        <f t="shared" si="13"/>
        <v>20892.117809999996</v>
      </c>
      <c r="G20" s="48"/>
      <c r="H20" s="48"/>
      <c r="I20" s="48"/>
      <c r="J20" s="23">
        <f t="shared" si="3"/>
        <v>20892.117809999996</v>
      </c>
    </row>
    <row r="21" spans="1:10" ht="15.75">
      <c r="A21" s="3">
        <v>5</v>
      </c>
      <c r="B21" s="86"/>
      <c r="C21" s="3" t="s">
        <v>5</v>
      </c>
      <c r="D21" s="26">
        <f t="shared" ref="D21" si="15">D56</f>
        <v>0</v>
      </c>
      <c r="E21" s="48"/>
      <c r="F21" s="48">
        <v>4206.8</v>
      </c>
      <c r="G21" s="48"/>
      <c r="H21" s="48"/>
      <c r="I21" s="48"/>
      <c r="J21" s="23">
        <f t="shared" si="3"/>
        <v>4206.8</v>
      </c>
    </row>
    <row r="22" spans="1:10" ht="31.5">
      <c r="A22" s="3">
        <v>1</v>
      </c>
      <c r="B22" s="84" t="s">
        <v>30</v>
      </c>
      <c r="C22" s="3" t="s">
        <v>1</v>
      </c>
      <c r="D22" s="26">
        <f>SUM(D23:D26)</f>
        <v>0</v>
      </c>
      <c r="E22" s="26"/>
      <c r="F22" s="26">
        <f>SUM(F23:F26)</f>
        <v>0</v>
      </c>
      <c r="G22" s="26"/>
      <c r="H22" s="26"/>
      <c r="I22" s="26"/>
      <c r="J22" s="23">
        <f t="shared" si="3"/>
        <v>0</v>
      </c>
    </row>
    <row r="23" spans="1:10" ht="15.75">
      <c r="A23" s="3">
        <v>2</v>
      </c>
      <c r="B23" s="85"/>
      <c r="C23" s="3" t="s">
        <v>2</v>
      </c>
      <c r="D23" s="26">
        <v>0</v>
      </c>
      <c r="E23" s="26"/>
      <c r="F23" s="26">
        <v>0</v>
      </c>
      <c r="G23" s="26">
        <v>0</v>
      </c>
      <c r="H23" s="26">
        <v>0</v>
      </c>
      <c r="I23" s="26">
        <v>0</v>
      </c>
      <c r="J23" s="23">
        <f t="shared" si="3"/>
        <v>0</v>
      </c>
    </row>
    <row r="24" spans="1:10" ht="15.75">
      <c r="A24" s="3">
        <v>3</v>
      </c>
      <c r="B24" s="85"/>
      <c r="C24" s="3" t="s">
        <v>3</v>
      </c>
      <c r="D24" s="26">
        <v>0</v>
      </c>
      <c r="E24" s="26"/>
      <c r="F24" s="26">
        <v>0</v>
      </c>
      <c r="G24" s="26">
        <v>0</v>
      </c>
      <c r="H24" s="26">
        <v>0</v>
      </c>
      <c r="I24" s="26">
        <v>0</v>
      </c>
      <c r="J24" s="23">
        <f t="shared" si="3"/>
        <v>0</v>
      </c>
    </row>
    <row r="25" spans="1:10" ht="15.75">
      <c r="A25" s="3">
        <v>4</v>
      </c>
      <c r="B25" s="85"/>
      <c r="C25" s="3" t="s">
        <v>4</v>
      </c>
      <c r="D25" s="26">
        <v>0</v>
      </c>
      <c r="E25" s="26"/>
      <c r="F25" s="26">
        <v>0</v>
      </c>
      <c r="G25" s="26">
        <v>0</v>
      </c>
      <c r="H25" s="26">
        <v>0</v>
      </c>
      <c r="I25" s="26">
        <v>0</v>
      </c>
      <c r="J25" s="23">
        <f t="shared" si="3"/>
        <v>0</v>
      </c>
    </row>
    <row r="26" spans="1:10" ht="15.75">
      <c r="A26" s="3">
        <v>5</v>
      </c>
      <c r="B26" s="86"/>
      <c r="C26" s="3" t="s">
        <v>5</v>
      </c>
      <c r="D26" s="26">
        <v>0</v>
      </c>
      <c r="E26" s="26"/>
      <c r="F26" s="26">
        <v>0</v>
      </c>
      <c r="G26" s="26">
        <v>0</v>
      </c>
      <c r="H26" s="26">
        <v>0</v>
      </c>
      <c r="I26" s="26">
        <v>0</v>
      </c>
      <c r="J26" s="23">
        <f t="shared" si="3"/>
        <v>0</v>
      </c>
    </row>
    <row r="27" spans="1:10" ht="31.5">
      <c r="A27" s="3">
        <v>1</v>
      </c>
      <c r="B27" s="84" t="s">
        <v>66</v>
      </c>
      <c r="C27" s="3" t="s">
        <v>1</v>
      </c>
      <c r="D27" s="22">
        <f>SUM(D28:D31)</f>
        <v>120.54053</v>
      </c>
      <c r="E27" s="22"/>
      <c r="F27" s="22">
        <f t="shared" ref="F27" si="16">SUM(F28:F31)</f>
        <v>0</v>
      </c>
      <c r="G27" s="22">
        <f t="shared" ref="G27:I27" si="17">SUM(G28:G31)</f>
        <v>0</v>
      </c>
      <c r="H27" s="22">
        <f t="shared" si="17"/>
        <v>0</v>
      </c>
      <c r="I27" s="22">
        <f t="shared" si="17"/>
        <v>0</v>
      </c>
      <c r="J27" s="23">
        <f t="shared" si="3"/>
        <v>120.54053</v>
      </c>
    </row>
    <row r="28" spans="1:10" ht="15.75">
      <c r="A28" s="3">
        <v>2</v>
      </c>
      <c r="B28" s="85"/>
      <c r="C28" s="3" t="s">
        <v>2</v>
      </c>
      <c r="D28" s="50">
        <v>1.2054100000000001</v>
      </c>
      <c r="E28" s="26"/>
      <c r="F28" s="26">
        <f t="shared" ref="F28" si="18">F93</f>
        <v>0</v>
      </c>
      <c r="G28" s="26">
        <f t="shared" ref="G28:I28" si="19">G93</f>
        <v>0</v>
      </c>
      <c r="H28" s="26">
        <f t="shared" si="19"/>
        <v>0</v>
      </c>
      <c r="I28" s="26">
        <f t="shared" si="19"/>
        <v>0</v>
      </c>
      <c r="J28" s="23">
        <f t="shared" si="3"/>
        <v>1.2054100000000001</v>
      </c>
    </row>
    <row r="29" spans="1:10" ht="15.75">
      <c r="A29" s="3">
        <v>3</v>
      </c>
      <c r="B29" s="85"/>
      <c r="C29" s="3" t="s">
        <v>3</v>
      </c>
      <c r="D29" s="26">
        <f t="shared" ref="D29:I29" si="20">D94</f>
        <v>0</v>
      </c>
      <c r="E29" s="26"/>
      <c r="F29" s="26">
        <f t="shared" ref="F29" si="21">F94</f>
        <v>0</v>
      </c>
      <c r="G29" s="26">
        <f t="shared" si="20"/>
        <v>0</v>
      </c>
      <c r="H29" s="26">
        <f t="shared" si="20"/>
        <v>0</v>
      </c>
      <c r="I29" s="26">
        <f t="shared" si="20"/>
        <v>0</v>
      </c>
      <c r="J29" s="23">
        <f t="shared" si="3"/>
        <v>0</v>
      </c>
    </row>
    <row r="30" spans="1:10" ht="15.75">
      <c r="A30" s="3">
        <v>4</v>
      </c>
      <c r="B30" s="85"/>
      <c r="C30" s="3" t="s">
        <v>4</v>
      </c>
      <c r="D30" s="26">
        <v>119.33512</v>
      </c>
      <c r="E30" s="26"/>
      <c r="F30" s="26">
        <f t="shared" ref="F30" si="22">F95</f>
        <v>0</v>
      </c>
      <c r="G30" s="26">
        <f t="shared" ref="G30:I30" si="23">G95</f>
        <v>0</v>
      </c>
      <c r="H30" s="26">
        <f t="shared" si="23"/>
        <v>0</v>
      </c>
      <c r="I30" s="26">
        <f t="shared" si="23"/>
        <v>0</v>
      </c>
      <c r="J30" s="23">
        <f t="shared" si="3"/>
        <v>119.33512</v>
      </c>
    </row>
    <row r="31" spans="1:10" ht="15.75">
      <c r="A31" s="3">
        <v>5</v>
      </c>
      <c r="B31" s="86"/>
      <c r="C31" s="3" t="s">
        <v>5</v>
      </c>
      <c r="D31" s="26">
        <f t="shared" ref="D31:I31" si="24">D96</f>
        <v>0</v>
      </c>
      <c r="E31" s="26"/>
      <c r="F31" s="26">
        <f t="shared" ref="F31" si="25">F96</f>
        <v>0</v>
      </c>
      <c r="G31" s="26">
        <f t="shared" si="24"/>
        <v>0</v>
      </c>
      <c r="H31" s="26">
        <f t="shared" si="24"/>
        <v>0</v>
      </c>
      <c r="I31" s="26">
        <f t="shared" si="24"/>
        <v>0</v>
      </c>
      <c r="J31" s="23">
        <f t="shared" si="3"/>
        <v>0</v>
      </c>
    </row>
    <row r="32" spans="1:10" ht="31.9" customHeight="1">
      <c r="A32" s="3">
        <v>1</v>
      </c>
      <c r="B32" s="84" t="s">
        <v>65</v>
      </c>
      <c r="C32" s="3" t="s">
        <v>1</v>
      </c>
      <c r="D32" s="48">
        <f>SUM(D33:D36)</f>
        <v>1249.9978800000001</v>
      </c>
      <c r="E32" s="48"/>
      <c r="F32" s="48"/>
      <c r="G32" s="48"/>
      <c r="H32" s="48"/>
      <c r="I32" s="48"/>
      <c r="J32" s="23">
        <f t="shared" si="3"/>
        <v>1249.9978800000001</v>
      </c>
    </row>
    <row r="33" spans="1:10" ht="15.75">
      <c r="A33" s="3">
        <v>2</v>
      </c>
      <c r="B33" s="85"/>
      <c r="C33" s="3" t="s">
        <v>2</v>
      </c>
      <c r="D33" s="48">
        <v>12.499980000000001</v>
      </c>
      <c r="E33" s="48"/>
      <c r="F33" s="48"/>
      <c r="G33" s="48"/>
      <c r="H33" s="48"/>
      <c r="I33" s="48"/>
      <c r="J33" s="23">
        <f t="shared" si="3"/>
        <v>12.499980000000001</v>
      </c>
    </row>
    <row r="34" spans="1:10" ht="15.75">
      <c r="A34" s="3">
        <v>3</v>
      </c>
      <c r="B34" s="85"/>
      <c r="C34" s="3" t="s">
        <v>3</v>
      </c>
      <c r="D34" s="48">
        <f>D99</f>
        <v>0</v>
      </c>
      <c r="E34" s="48"/>
      <c r="F34" s="48"/>
      <c r="G34" s="48"/>
      <c r="H34" s="48"/>
      <c r="I34" s="48"/>
      <c r="J34" s="23">
        <f t="shared" si="3"/>
        <v>0</v>
      </c>
    </row>
    <row r="35" spans="1:10" ht="15.75">
      <c r="A35" s="3">
        <v>4</v>
      </c>
      <c r="B35" s="85"/>
      <c r="C35" s="3" t="s">
        <v>4</v>
      </c>
      <c r="D35" s="48">
        <v>1237.4979000000001</v>
      </c>
      <c r="E35" s="48"/>
      <c r="F35" s="48"/>
      <c r="G35" s="48"/>
      <c r="H35" s="48"/>
      <c r="I35" s="48"/>
      <c r="J35" s="23">
        <f t="shared" si="3"/>
        <v>1237.4979000000001</v>
      </c>
    </row>
    <row r="36" spans="1:10" ht="15.75">
      <c r="A36" s="3">
        <v>5</v>
      </c>
      <c r="B36" s="86"/>
      <c r="C36" s="3" t="s">
        <v>5</v>
      </c>
      <c r="D36" s="48">
        <f>D101</f>
        <v>0</v>
      </c>
      <c r="E36" s="48"/>
      <c r="F36" s="48"/>
      <c r="G36" s="48"/>
      <c r="H36" s="48"/>
      <c r="I36" s="48"/>
      <c r="J36" s="23">
        <f t="shared" si="3"/>
        <v>0</v>
      </c>
    </row>
    <row r="37" spans="1:10" ht="28.9" customHeight="1">
      <c r="A37" s="3">
        <v>1</v>
      </c>
      <c r="B37" s="84" t="s">
        <v>63</v>
      </c>
      <c r="C37" s="3" t="s">
        <v>1</v>
      </c>
      <c r="D37" s="49">
        <f>SUM(D38:D41)</f>
        <v>421.3476</v>
      </c>
      <c r="E37" s="49"/>
      <c r="F37" s="49"/>
      <c r="G37" s="49"/>
      <c r="H37" s="49"/>
      <c r="I37" s="49"/>
      <c r="J37" s="23">
        <f t="shared" si="3"/>
        <v>421.3476</v>
      </c>
    </row>
    <row r="38" spans="1:10" ht="15.75">
      <c r="A38" s="3">
        <v>2</v>
      </c>
      <c r="B38" s="85"/>
      <c r="C38" s="3" t="s">
        <v>2</v>
      </c>
      <c r="D38" s="48">
        <v>4.2134799999999997</v>
      </c>
      <c r="E38" s="48"/>
      <c r="F38" s="48"/>
      <c r="G38" s="48"/>
      <c r="H38" s="48"/>
      <c r="I38" s="48"/>
      <c r="J38" s="23">
        <f t="shared" si="3"/>
        <v>4.2134799999999997</v>
      </c>
    </row>
    <row r="39" spans="1:10" ht="15.75">
      <c r="A39" s="3">
        <v>3</v>
      </c>
      <c r="B39" s="85"/>
      <c r="C39" s="3" t="s">
        <v>3</v>
      </c>
      <c r="D39" s="48">
        <f t="shared" ref="D39:D41" si="26">D104</f>
        <v>0</v>
      </c>
      <c r="E39" s="48"/>
      <c r="F39" s="48"/>
      <c r="G39" s="48"/>
      <c r="H39" s="48"/>
      <c r="I39" s="48"/>
      <c r="J39" s="23">
        <f t="shared" si="3"/>
        <v>0</v>
      </c>
    </row>
    <row r="40" spans="1:10" ht="15.75">
      <c r="A40" s="3">
        <v>4</v>
      </c>
      <c r="B40" s="85"/>
      <c r="C40" s="3" t="s">
        <v>4</v>
      </c>
      <c r="D40" s="48">
        <v>417.13412</v>
      </c>
      <c r="E40" s="48"/>
      <c r="F40" s="48"/>
      <c r="G40" s="48"/>
      <c r="H40" s="48"/>
      <c r="I40" s="48"/>
      <c r="J40" s="23">
        <f t="shared" si="3"/>
        <v>417.13412</v>
      </c>
    </row>
    <row r="41" spans="1:10" ht="15.75">
      <c r="A41" s="3">
        <v>5</v>
      </c>
      <c r="B41" s="86"/>
      <c r="C41" s="3" t="s">
        <v>5</v>
      </c>
      <c r="D41" s="48">
        <f t="shared" si="26"/>
        <v>0</v>
      </c>
      <c r="E41" s="48"/>
      <c r="F41" s="48"/>
      <c r="G41" s="48"/>
      <c r="H41" s="48"/>
      <c r="I41" s="48"/>
      <c r="J41" s="23">
        <f t="shared" si="3"/>
        <v>0</v>
      </c>
    </row>
    <row r="42" spans="1:10" ht="31.5">
      <c r="A42" s="3">
        <v>1</v>
      </c>
      <c r="B42" s="84" t="s">
        <v>64</v>
      </c>
      <c r="C42" s="3" t="s">
        <v>1</v>
      </c>
      <c r="D42" s="48">
        <f>SUM(D43:D46)</f>
        <v>97.963319999999996</v>
      </c>
      <c r="E42" s="48"/>
      <c r="F42" s="48"/>
      <c r="G42" s="48"/>
      <c r="H42" s="48"/>
      <c r="I42" s="48"/>
      <c r="J42" s="23">
        <f t="shared" si="3"/>
        <v>97.963319999999996</v>
      </c>
    </row>
    <row r="43" spans="1:10" ht="15.75">
      <c r="A43" s="3">
        <v>2</v>
      </c>
      <c r="B43" s="85"/>
      <c r="C43" s="3" t="s">
        <v>2</v>
      </c>
      <c r="D43" s="48">
        <v>0.97963</v>
      </c>
      <c r="E43" s="48"/>
      <c r="F43" s="48"/>
      <c r="G43" s="48"/>
      <c r="H43" s="48"/>
      <c r="I43" s="48"/>
      <c r="J43" s="23">
        <f t="shared" si="3"/>
        <v>0.97963</v>
      </c>
    </row>
    <row r="44" spans="1:10" ht="15.75">
      <c r="A44" s="3">
        <v>3</v>
      </c>
      <c r="B44" s="85"/>
      <c r="C44" s="3" t="s">
        <v>3</v>
      </c>
      <c r="D44" s="48">
        <f t="shared" ref="D44:D46" si="27">D109</f>
        <v>0</v>
      </c>
      <c r="E44" s="48"/>
      <c r="F44" s="48"/>
      <c r="G44" s="48"/>
      <c r="H44" s="48"/>
      <c r="I44" s="48"/>
      <c r="J44" s="23">
        <f t="shared" si="3"/>
        <v>0</v>
      </c>
    </row>
    <row r="45" spans="1:10" ht="15.75">
      <c r="A45" s="3">
        <v>4</v>
      </c>
      <c r="B45" s="85"/>
      <c r="C45" s="3" t="s">
        <v>4</v>
      </c>
      <c r="D45" s="48">
        <v>96.983689999999996</v>
      </c>
      <c r="E45" s="48"/>
      <c r="F45" s="48"/>
      <c r="G45" s="48"/>
      <c r="H45" s="48"/>
      <c r="I45" s="48"/>
      <c r="J45" s="23">
        <f t="shared" si="3"/>
        <v>96.983689999999996</v>
      </c>
    </row>
    <row r="46" spans="1:10" ht="15.75">
      <c r="A46" s="3">
        <v>5</v>
      </c>
      <c r="B46" s="86"/>
      <c r="C46" s="3" t="s">
        <v>5</v>
      </c>
      <c r="D46" s="48">
        <f t="shared" si="27"/>
        <v>0</v>
      </c>
      <c r="E46" s="48"/>
      <c r="F46" s="48"/>
      <c r="G46" s="48"/>
      <c r="H46" s="48"/>
      <c r="I46" s="48"/>
      <c r="J46" s="23">
        <f t="shared" si="3"/>
        <v>0</v>
      </c>
    </row>
    <row r="47" spans="1:10" ht="31.5">
      <c r="A47" s="3">
        <v>1</v>
      </c>
      <c r="B47" s="84" t="s">
        <v>62</v>
      </c>
      <c r="C47" s="3" t="s">
        <v>1</v>
      </c>
      <c r="D47" s="49">
        <f>SUM(D48:D51)</f>
        <v>417.48523999999998</v>
      </c>
      <c r="E47" s="49"/>
      <c r="F47" s="49"/>
      <c r="G47" s="49"/>
      <c r="H47" s="49"/>
      <c r="I47" s="49"/>
      <c r="J47" s="23">
        <f t="shared" si="3"/>
        <v>417.48523999999998</v>
      </c>
    </row>
    <row r="48" spans="1:10" ht="15.75">
      <c r="A48" s="3">
        <v>2</v>
      </c>
      <c r="B48" s="85"/>
      <c r="C48" s="3" t="s">
        <v>2</v>
      </c>
      <c r="D48" s="48">
        <v>4.1748500000000002</v>
      </c>
      <c r="E48" s="48"/>
      <c r="F48" s="48"/>
      <c r="G48" s="48"/>
      <c r="H48" s="48"/>
      <c r="I48" s="48"/>
      <c r="J48" s="23">
        <f t="shared" si="3"/>
        <v>4.1748500000000002</v>
      </c>
    </row>
    <row r="49" spans="1:11" ht="15.75">
      <c r="A49" s="3">
        <v>3</v>
      </c>
      <c r="B49" s="85"/>
      <c r="C49" s="3" t="s">
        <v>3</v>
      </c>
      <c r="D49" s="48">
        <f t="shared" ref="D49:D51" si="28">D114</f>
        <v>0</v>
      </c>
      <c r="E49" s="48"/>
      <c r="F49" s="48"/>
      <c r="G49" s="48"/>
      <c r="H49" s="48"/>
      <c r="I49" s="48"/>
      <c r="J49" s="23">
        <f t="shared" si="3"/>
        <v>0</v>
      </c>
    </row>
    <row r="50" spans="1:11" ht="15.75">
      <c r="A50" s="3">
        <v>4</v>
      </c>
      <c r="B50" s="85"/>
      <c r="C50" s="3" t="s">
        <v>4</v>
      </c>
      <c r="D50" s="48">
        <v>413.31038999999998</v>
      </c>
      <c r="E50" s="48"/>
      <c r="F50" s="48"/>
      <c r="G50" s="48"/>
      <c r="H50" s="48"/>
      <c r="I50" s="48"/>
      <c r="J50" s="23">
        <f t="shared" si="3"/>
        <v>413.31038999999998</v>
      </c>
    </row>
    <row r="51" spans="1:11" ht="15.75">
      <c r="A51" s="3">
        <v>5</v>
      </c>
      <c r="B51" s="86"/>
      <c r="C51" s="3" t="s">
        <v>5</v>
      </c>
      <c r="D51" s="48">
        <f t="shared" si="28"/>
        <v>0</v>
      </c>
      <c r="E51" s="48"/>
      <c r="F51" s="48"/>
      <c r="G51" s="48"/>
      <c r="H51" s="48"/>
      <c r="I51" s="48"/>
      <c r="J51" s="23">
        <f t="shared" si="3"/>
        <v>0</v>
      </c>
    </row>
    <row r="52" spans="1:11" s="20" customFormat="1" ht="31.5">
      <c r="A52" s="75">
        <v>2</v>
      </c>
      <c r="B52" s="91" t="s">
        <v>68</v>
      </c>
      <c r="C52" s="18" t="s">
        <v>1</v>
      </c>
      <c r="D52" s="23"/>
      <c r="E52" s="23"/>
      <c r="F52" s="23">
        <v>140223</v>
      </c>
      <c r="G52" s="23"/>
      <c r="H52" s="23"/>
      <c r="I52" s="23"/>
      <c r="J52" s="23">
        <f t="shared" si="3"/>
        <v>140223</v>
      </c>
      <c r="K52" s="19"/>
    </row>
    <row r="53" spans="1:11" s="20" customFormat="1" ht="15.75">
      <c r="A53" s="76"/>
      <c r="B53" s="92"/>
      <c r="C53" s="18" t="s">
        <v>2</v>
      </c>
      <c r="D53" s="24"/>
      <c r="E53" s="24"/>
      <c r="F53" s="24">
        <f t="shared" ref="F53" si="29">F58+F63+F68+F73+F78+F83</f>
        <v>5440.6312000000007</v>
      </c>
      <c r="G53" s="24"/>
      <c r="H53" s="24"/>
      <c r="I53" s="24"/>
      <c r="J53" s="23">
        <f t="shared" si="3"/>
        <v>5440.6312000000007</v>
      </c>
      <c r="K53" s="19"/>
    </row>
    <row r="54" spans="1:11" s="20" customFormat="1" ht="15.75">
      <c r="A54" s="76"/>
      <c r="B54" s="92"/>
      <c r="C54" s="18" t="s">
        <v>3</v>
      </c>
      <c r="D54" s="24"/>
      <c r="E54" s="24"/>
      <c r="F54" s="24">
        <f t="shared" ref="F54" si="30">F59+F64+F69+F74+F79+F84</f>
        <v>109683.50000000001</v>
      </c>
      <c r="G54" s="24"/>
      <c r="H54" s="24"/>
      <c r="I54" s="24"/>
      <c r="J54" s="23">
        <f t="shared" si="3"/>
        <v>109683.50000000001</v>
      </c>
      <c r="K54" s="19"/>
    </row>
    <row r="55" spans="1:11" s="20" customFormat="1" ht="15.75">
      <c r="A55" s="76"/>
      <c r="B55" s="92"/>
      <c r="C55" s="18" t="s">
        <v>4</v>
      </c>
      <c r="D55" s="24"/>
      <c r="E55" s="24"/>
      <c r="F55" s="24">
        <f t="shared" ref="F55" si="31">F60+F65+F70+F75+F80+F85</f>
        <v>20892.117809999996</v>
      </c>
      <c r="G55" s="24"/>
      <c r="H55" s="24"/>
      <c r="I55" s="24"/>
      <c r="J55" s="23">
        <f t="shared" si="3"/>
        <v>20892.117809999996</v>
      </c>
      <c r="K55" s="19"/>
    </row>
    <row r="56" spans="1:11" s="20" customFormat="1" ht="15.75">
      <c r="A56" s="77"/>
      <c r="B56" s="93"/>
      <c r="C56" s="18" t="s">
        <v>5</v>
      </c>
      <c r="D56" s="24"/>
      <c r="E56" s="24"/>
      <c r="F56" s="24">
        <v>4206.8</v>
      </c>
      <c r="G56" s="24"/>
      <c r="H56" s="24"/>
      <c r="I56" s="24"/>
      <c r="J56" s="23">
        <f t="shared" si="3"/>
        <v>4206.8</v>
      </c>
      <c r="K56" s="19"/>
    </row>
    <row r="57" spans="1:11" ht="31.5">
      <c r="A57" s="16">
        <v>1</v>
      </c>
      <c r="B57" s="84" t="s">
        <v>113</v>
      </c>
      <c r="C57" s="16" t="s">
        <v>1</v>
      </c>
      <c r="D57" s="22"/>
      <c r="E57" s="22"/>
      <c r="F57" s="22">
        <f t="shared" ref="F57" si="32">SUM(F58:F61)</f>
        <v>53247.916010000001</v>
      </c>
      <c r="G57" s="22"/>
      <c r="H57" s="22"/>
      <c r="I57" s="22"/>
      <c r="J57" s="23">
        <f t="shared" si="3"/>
        <v>53247.916010000001</v>
      </c>
    </row>
    <row r="58" spans="1:11" ht="15.75">
      <c r="A58" s="16">
        <v>2</v>
      </c>
      <c r="B58" s="85"/>
      <c r="C58" s="16" t="s">
        <v>2</v>
      </c>
      <c r="D58" s="26"/>
      <c r="E58" s="26"/>
      <c r="F58" s="26">
        <v>2066</v>
      </c>
      <c r="G58" s="26"/>
      <c r="H58" s="26"/>
      <c r="I58" s="26"/>
      <c r="J58" s="23">
        <f t="shared" si="3"/>
        <v>2066</v>
      </c>
    </row>
    <row r="59" spans="1:11" ht="15.75">
      <c r="A59" s="16">
        <v>3</v>
      </c>
      <c r="B59" s="85"/>
      <c r="C59" s="16" t="s">
        <v>3</v>
      </c>
      <c r="D59" s="26"/>
      <c r="E59" s="26"/>
      <c r="F59" s="26">
        <v>41651.199999999997</v>
      </c>
      <c r="G59" s="26"/>
      <c r="H59" s="26"/>
      <c r="I59" s="26"/>
      <c r="J59" s="23">
        <f t="shared" si="3"/>
        <v>41651.199999999997</v>
      </c>
    </row>
    <row r="60" spans="1:11" ht="15.75">
      <c r="A60" s="16">
        <v>4</v>
      </c>
      <c r="B60" s="85"/>
      <c r="C60" s="16" t="s">
        <v>4</v>
      </c>
      <c r="D60" s="26"/>
      <c r="E60" s="26"/>
      <c r="F60" s="26">
        <v>7933.26901</v>
      </c>
      <c r="G60" s="26"/>
      <c r="H60" s="26"/>
      <c r="I60" s="26"/>
      <c r="J60" s="23">
        <f t="shared" si="3"/>
        <v>7933.26901</v>
      </c>
    </row>
    <row r="61" spans="1:11" ht="15.75">
      <c r="A61" s="16">
        <v>5</v>
      </c>
      <c r="B61" s="86"/>
      <c r="C61" s="16" t="s">
        <v>5</v>
      </c>
      <c r="D61" s="26"/>
      <c r="E61" s="26"/>
      <c r="F61" s="26">
        <v>1597.4469999999999</v>
      </c>
      <c r="G61" s="26"/>
      <c r="H61" s="26"/>
      <c r="I61" s="26"/>
      <c r="J61" s="23">
        <f t="shared" si="3"/>
        <v>1597.4469999999999</v>
      </c>
    </row>
    <row r="62" spans="1:11" ht="31.5">
      <c r="A62" s="16">
        <v>1</v>
      </c>
      <c r="B62" s="84" t="s">
        <v>114</v>
      </c>
      <c r="C62" s="16" t="s">
        <v>1</v>
      </c>
      <c r="D62" s="22"/>
      <c r="E62" s="22"/>
      <c r="F62" s="22">
        <f t="shared" ref="F62" si="33">SUM(F63:F66)</f>
        <v>16902.66</v>
      </c>
      <c r="G62" s="22"/>
      <c r="H62" s="22"/>
      <c r="I62" s="22"/>
      <c r="J62" s="23">
        <f t="shared" si="3"/>
        <v>16902.66</v>
      </c>
    </row>
    <row r="63" spans="1:11" ht="15.75">
      <c r="A63" s="16">
        <v>2</v>
      </c>
      <c r="B63" s="85"/>
      <c r="C63" s="16" t="s">
        <v>2</v>
      </c>
      <c r="D63" s="26"/>
      <c r="E63" s="26"/>
      <c r="F63" s="26">
        <v>655.82324000000006</v>
      </c>
      <c r="G63" s="26"/>
      <c r="H63" s="26"/>
      <c r="I63" s="26"/>
      <c r="J63" s="23">
        <f t="shared" si="3"/>
        <v>655.82324000000006</v>
      </c>
    </row>
    <row r="64" spans="1:11" ht="15.75">
      <c r="A64" s="16">
        <v>3</v>
      </c>
      <c r="B64" s="85"/>
      <c r="C64" s="16" t="s">
        <v>3</v>
      </c>
      <c r="D64" s="26"/>
      <c r="E64" s="26"/>
      <c r="F64" s="26">
        <v>13221.3</v>
      </c>
      <c r="G64" s="26"/>
      <c r="H64" s="26"/>
      <c r="I64" s="26"/>
      <c r="J64" s="23">
        <f t="shared" si="3"/>
        <v>13221.3</v>
      </c>
    </row>
    <row r="65" spans="1:10" ht="15.75">
      <c r="A65" s="16">
        <v>4</v>
      </c>
      <c r="B65" s="85"/>
      <c r="C65" s="16" t="s">
        <v>4</v>
      </c>
      <c r="D65" s="26"/>
      <c r="E65" s="26"/>
      <c r="F65" s="26">
        <v>2518.4577599999998</v>
      </c>
      <c r="G65" s="26"/>
      <c r="H65" s="26"/>
      <c r="I65" s="26"/>
      <c r="J65" s="23">
        <f t="shared" si="3"/>
        <v>2518.4577599999998</v>
      </c>
    </row>
    <row r="66" spans="1:10" ht="15.75">
      <c r="A66" s="16">
        <v>5</v>
      </c>
      <c r="B66" s="86"/>
      <c r="C66" s="16" t="s">
        <v>5</v>
      </c>
      <c r="D66" s="26"/>
      <c r="E66" s="26"/>
      <c r="F66" s="26">
        <v>507.07900000000001</v>
      </c>
      <c r="G66" s="26"/>
      <c r="H66" s="26"/>
      <c r="I66" s="26"/>
      <c r="J66" s="23">
        <f t="shared" si="3"/>
        <v>507.07900000000001</v>
      </c>
    </row>
    <row r="67" spans="1:10" ht="31.5">
      <c r="A67" s="16">
        <v>1</v>
      </c>
      <c r="B67" s="84" t="s">
        <v>115</v>
      </c>
      <c r="C67" s="16" t="s">
        <v>1</v>
      </c>
      <c r="D67" s="22"/>
      <c r="E67" s="22"/>
      <c r="F67" s="22">
        <f t="shared" ref="F67" si="34">SUM(F68:F71)</f>
        <v>24208.6</v>
      </c>
      <c r="G67" s="22"/>
      <c r="H67" s="22"/>
      <c r="I67" s="22"/>
      <c r="J67" s="23">
        <f t="shared" si="3"/>
        <v>24208.6</v>
      </c>
    </row>
    <row r="68" spans="1:10" ht="15.75">
      <c r="A68" s="16">
        <v>2</v>
      </c>
      <c r="B68" s="85"/>
      <c r="C68" s="16" t="s">
        <v>2</v>
      </c>
      <c r="D68" s="26"/>
      <c r="E68" s="26"/>
      <c r="F68" s="26">
        <v>939.29367999999999</v>
      </c>
      <c r="G68" s="26"/>
      <c r="H68" s="26"/>
      <c r="I68" s="26"/>
      <c r="J68" s="23">
        <f t="shared" si="3"/>
        <v>939.29367999999999</v>
      </c>
    </row>
    <row r="69" spans="1:10" ht="15.75">
      <c r="A69" s="16">
        <v>3</v>
      </c>
      <c r="B69" s="85"/>
      <c r="C69" s="16" t="s">
        <v>3</v>
      </c>
      <c r="D69" s="26"/>
      <c r="E69" s="26"/>
      <c r="F69" s="26">
        <v>18936.099999999999</v>
      </c>
      <c r="G69" s="26"/>
      <c r="H69" s="26"/>
      <c r="I69" s="26"/>
      <c r="J69" s="23">
        <f t="shared" si="3"/>
        <v>18936.099999999999</v>
      </c>
    </row>
    <row r="70" spans="1:10" ht="15.75">
      <c r="A70" s="16">
        <v>4</v>
      </c>
      <c r="B70" s="85"/>
      <c r="C70" s="16" t="s">
        <v>4</v>
      </c>
      <c r="D70" s="26"/>
      <c r="E70" s="26"/>
      <c r="F70" s="26">
        <v>3606.94832</v>
      </c>
      <c r="G70" s="26"/>
      <c r="H70" s="26"/>
      <c r="I70" s="26"/>
      <c r="J70" s="23">
        <f t="shared" si="3"/>
        <v>3606.94832</v>
      </c>
    </row>
    <row r="71" spans="1:10" ht="15.75">
      <c r="A71" s="16">
        <v>5</v>
      </c>
      <c r="B71" s="86"/>
      <c r="C71" s="16" t="s">
        <v>5</v>
      </c>
      <c r="D71" s="26"/>
      <c r="E71" s="26"/>
      <c r="F71" s="26">
        <v>726.25800000000004</v>
      </c>
      <c r="G71" s="26"/>
      <c r="H71" s="26"/>
      <c r="I71" s="26"/>
      <c r="J71" s="23">
        <f t="shared" si="3"/>
        <v>726.25800000000004</v>
      </c>
    </row>
    <row r="72" spans="1:10" ht="31.5">
      <c r="A72" s="16">
        <v>1</v>
      </c>
      <c r="B72" s="88" t="s">
        <v>116</v>
      </c>
      <c r="C72" s="16" t="s">
        <v>1</v>
      </c>
      <c r="D72" s="22"/>
      <c r="E72" s="22"/>
      <c r="F72" s="22">
        <f t="shared" ref="F72" si="35">SUM(F73:F76)</f>
        <v>5952.0000000000009</v>
      </c>
      <c r="G72" s="22"/>
      <c r="H72" s="22"/>
      <c r="I72" s="22"/>
      <c r="J72" s="23">
        <f t="shared" ref="J72:J116" si="36">D72+E72+F72</f>
        <v>5952.0000000000009</v>
      </c>
    </row>
    <row r="73" spans="1:10" ht="15.75">
      <c r="A73" s="16">
        <v>2</v>
      </c>
      <c r="B73" s="89"/>
      <c r="C73" s="16" t="s">
        <v>2</v>
      </c>
      <c r="D73" s="26"/>
      <c r="E73" s="27"/>
      <c r="F73" s="27">
        <v>230.9376</v>
      </c>
      <c r="G73" s="26"/>
      <c r="H73" s="26"/>
      <c r="I73" s="26"/>
      <c r="J73" s="23">
        <f t="shared" si="36"/>
        <v>230.9376</v>
      </c>
    </row>
    <row r="74" spans="1:10" ht="15.75">
      <c r="A74" s="16">
        <v>3</v>
      </c>
      <c r="B74" s="89"/>
      <c r="C74" s="16" t="s">
        <v>3</v>
      </c>
      <c r="D74" s="26"/>
      <c r="E74" s="27"/>
      <c r="F74" s="27">
        <v>4655.7</v>
      </c>
      <c r="G74" s="26"/>
      <c r="H74" s="26"/>
      <c r="I74" s="26"/>
      <c r="J74" s="23">
        <f t="shared" si="36"/>
        <v>4655.7</v>
      </c>
    </row>
    <row r="75" spans="1:10" ht="15.75">
      <c r="A75" s="16">
        <v>4</v>
      </c>
      <c r="B75" s="89"/>
      <c r="C75" s="16" t="s">
        <v>4</v>
      </c>
      <c r="D75" s="26"/>
      <c r="E75" s="27"/>
      <c r="F75" s="27">
        <v>886.80240000000003</v>
      </c>
      <c r="G75" s="26"/>
      <c r="H75" s="26"/>
      <c r="I75" s="26"/>
      <c r="J75" s="23">
        <f t="shared" si="36"/>
        <v>886.80240000000003</v>
      </c>
    </row>
    <row r="76" spans="1:10" ht="15.75">
      <c r="A76" s="16">
        <v>5</v>
      </c>
      <c r="B76" s="90"/>
      <c r="C76" s="16" t="s">
        <v>5</v>
      </c>
      <c r="D76" s="26"/>
      <c r="E76" s="27"/>
      <c r="F76" s="27">
        <v>178.56</v>
      </c>
      <c r="G76" s="26"/>
      <c r="H76" s="26"/>
      <c r="I76" s="26"/>
      <c r="J76" s="23">
        <f t="shared" si="36"/>
        <v>178.56</v>
      </c>
    </row>
    <row r="77" spans="1:10" ht="31.5">
      <c r="A77" s="16">
        <v>1</v>
      </c>
      <c r="B77" s="88" t="s">
        <v>117</v>
      </c>
      <c r="C77" s="16" t="s">
        <v>1</v>
      </c>
      <c r="D77" s="22"/>
      <c r="E77" s="22"/>
      <c r="F77" s="22">
        <f>F78+F79+F80+F81</f>
        <v>25350.000000000004</v>
      </c>
      <c r="G77" s="22"/>
      <c r="H77" s="22"/>
      <c r="I77" s="22"/>
      <c r="J77" s="23">
        <f t="shared" si="36"/>
        <v>25350.000000000004</v>
      </c>
    </row>
    <row r="78" spans="1:10" ht="15.75">
      <c r="A78" s="16">
        <v>2</v>
      </c>
      <c r="B78" s="89"/>
      <c r="C78" s="16" t="s">
        <v>2</v>
      </c>
      <c r="D78" s="26"/>
      <c r="E78" s="28"/>
      <c r="F78" s="28">
        <v>983.58</v>
      </c>
      <c r="G78" s="26"/>
      <c r="H78" s="26"/>
      <c r="I78" s="26"/>
      <c r="J78" s="23">
        <f t="shared" si="36"/>
        <v>983.58</v>
      </c>
    </row>
    <row r="79" spans="1:10" ht="15.75">
      <c r="A79" s="16">
        <v>3</v>
      </c>
      <c r="B79" s="89"/>
      <c r="C79" s="16" t="s">
        <v>3</v>
      </c>
      <c r="D79" s="26"/>
      <c r="E79" s="28"/>
      <c r="F79" s="28">
        <v>19828.900000000001</v>
      </c>
      <c r="G79" s="26"/>
      <c r="H79" s="26"/>
      <c r="I79" s="26"/>
      <c r="J79" s="23">
        <f t="shared" si="36"/>
        <v>19828.900000000001</v>
      </c>
    </row>
    <row r="80" spans="1:10" ht="15.75">
      <c r="A80" s="16">
        <v>4</v>
      </c>
      <c r="B80" s="89"/>
      <c r="C80" s="16" t="s">
        <v>4</v>
      </c>
      <c r="D80" s="26"/>
      <c r="E80" s="28"/>
      <c r="F80" s="28">
        <v>3777.02</v>
      </c>
      <c r="G80" s="26"/>
      <c r="H80" s="26"/>
      <c r="I80" s="26"/>
      <c r="J80" s="23">
        <f t="shared" si="36"/>
        <v>3777.02</v>
      </c>
    </row>
    <row r="81" spans="1:11" ht="15.75">
      <c r="A81" s="16">
        <v>5</v>
      </c>
      <c r="B81" s="90"/>
      <c r="C81" s="16" t="s">
        <v>5</v>
      </c>
      <c r="D81" s="26"/>
      <c r="E81" s="28"/>
      <c r="F81" s="28">
        <v>760.5</v>
      </c>
      <c r="G81" s="26"/>
      <c r="H81" s="26"/>
      <c r="I81" s="26"/>
      <c r="J81" s="23">
        <f t="shared" si="36"/>
        <v>760.5</v>
      </c>
    </row>
    <row r="82" spans="1:11" ht="31.5">
      <c r="A82" s="16">
        <v>1</v>
      </c>
      <c r="B82" s="88" t="s">
        <v>69</v>
      </c>
      <c r="C82" s="16" t="s">
        <v>1</v>
      </c>
      <c r="D82" s="22"/>
      <c r="E82" s="22"/>
      <c r="F82" s="22">
        <f t="shared" ref="F82" si="37">SUM(F83:F86)</f>
        <v>14561.769999999999</v>
      </c>
      <c r="G82" s="22"/>
      <c r="H82" s="22"/>
      <c r="I82" s="22"/>
      <c r="J82" s="23">
        <f t="shared" si="36"/>
        <v>14561.769999999999</v>
      </c>
    </row>
    <row r="83" spans="1:11" ht="15.75">
      <c r="A83" s="16">
        <v>2</v>
      </c>
      <c r="B83" s="89"/>
      <c r="C83" s="16" t="s">
        <v>2</v>
      </c>
      <c r="D83" s="26"/>
      <c r="E83" s="28"/>
      <c r="F83" s="28">
        <v>564.99667999999997</v>
      </c>
      <c r="G83" s="26"/>
      <c r="H83" s="26"/>
      <c r="I83" s="26"/>
      <c r="J83" s="23">
        <f t="shared" si="36"/>
        <v>564.99667999999997</v>
      </c>
    </row>
    <row r="84" spans="1:11" ht="15.75">
      <c r="A84" s="16">
        <v>3</v>
      </c>
      <c r="B84" s="89"/>
      <c r="C84" s="16" t="s">
        <v>3</v>
      </c>
      <c r="D84" s="26"/>
      <c r="E84" s="28"/>
      <c r="F84" s="28">
        <v>11390.3</v>
      </c>
      <c r="G84" s="26"/>
      <c r="H84" s="26"/>
      <c r="I84" s="26"/>
      <c r="J84" s="23">
        <f t="shared" si="36"/>
        <v>11390.3</v>
      </c>
    </row>
    <row r="85" spans="1:11" ht="15.75">
      <c r="A85" s="16">
        <v>4</v>
      </c>
      <c r="B85" s="89"/>
      <c r="C85" s="16" t="s">
        <v>4</v>
      </c>
      <c r="D85" s="26"/>
      <c r="E85" s="28"/>
      <c r="F85" s="28">
        <v>2169.62032</v>
      </c>
      <c r="G85" s="26"/>
      <c r="H85" s="26"/>
      <c r="I85" s="26"/>
      <c r="J85" s="23">
        <f t="shared" si="36"/>
        <v>2169.62032</v>
      </c>
    </row>
    <row r="86" spans="1:11" ht="15.75">
      <c r="A86" s="16">
        <v>5</v>
      </c>
      <c r="B86" s="90"/>
      <c r="C86" s="16" t="s">
        <v>5</v>
      </c>
      <c r="D86" s="26"/>
      <c r="E86" s="28"/>
      <c r="F86" s="28">
        <v>436.85300000000001</v>
      </c>
      <c r="G86" s="26"/>
      <c r="H86" s="26"/>
      <c r="I86" s="26"/>
      <c r="J86" s="23">
        <f t="shared" si="36"/>
        <v>436.85300000000001</v>
      </c>
    </row>
    <row r="87" spans="1:11" s="20" customFormat="1" ht="31.5">
      <c r="A87" s="75">
        <v>2</v>
      </c>
      <c r="B87" s="99" t="s">
        <v>70</v>
      </c>
      <c r="C87" s="18" t="s">
        <v>1</v>
      </c>
      <c r="D87" s="23">
        <f>SUM(D88:D91)</f>
        <v>2307.3352999999997</v>
      </c>
      <c r="E87" s="23"/>
      <c r="F87" s="23"/>
      <c r="G87" s="23"/>
      <c r="H87" s="23"/>
      <c r="I87" s="23"/>
      <c r="J87" s="23">
        <f t="shared" si="36"/>
        <v>2307.3352999999997</v>
      </c>
      <c r="K87" s="19"/>
    </row>
    <row r="88" spans="1:11" s="20" customFormat="1" ht="15.75">
      <c r="A88" s="76"/>
      <c r="B88" s="100"/>
      <c r="C88" s="18" t="s">
        <v>2</v>
      </c>
      <c r="D88" s="24">
        <f>D93+D98+D103+D108+D113</f>
        <v>23.074079999999999</v>
      </c>
      <c r="E88" s="24"/>
      <c r="F88" s="24"/>
      <c r="G88" s="24"/>
      <c r="H88" s="24"/>
      <c r="I88" s="24"/>
      <c r="J88" s="23">
        <f t="shared" si="36"/>
        <v>23.074079999999999</v>
      </c>
      <c r="K88" s="19"/>
    </row>
    <row r="89" spans="1:11" s="20" customFormat="1" ht="15.75">
      <c r="A89" s="76"/>
      <c r="B89" s="100"/>
      <c r="C89" s="18" t="s">
        <v>3</v>
      </c>
      <c r="D89" s="24">
        <f t="shared" ref="D89:D91" si="38">D94+D99+D104+D109+D114</f>
        <v>0</v>
      </c>
      <c r="E89" s="24"/>
      <c r="F89" s="24"/>
      <c r="G89" s="24"/>
      <c r="H89" s="24"/>
      <c r="I89" s="24"/>
      <c r="J89" s="23">
        <f t="shared" si="36"/>
        <v>0</v>
      </c>
      <c r="K89" s="19"/>
    </row>
    <row r="90" spans="1:11" s="20" customFormat="1" ht="15.75">
      <c r="A90" s="76"/>
      <c r="B90" s="100"/>
      <c r="C90" s="18" t="s">
        <v>4</v>
      </c>
      <c r="D90" s="24">
        <f t="shared" si="38"/>
        <v>2284.2612199999999</v>
      </c>
      <c r="E90" s="24"/>
      <c r="F90" s="24"/>
      <c r="G90" s="24"/>
      <c r="H90" s="24"/>
      <c r="I90" s="24"/>
      <c r="J90" s="23">
        <f t="shared" si="36"/>
        <v>2284.2612199999999</v>
      </c>
      <c r="K90" s="19"/>
    </row>
    <row r="91" spans="1:11" s="20" customFormat="1" ht="15.75">
      <c r="A91" s="77"/>
      <c r="B91" s="101"/>
      <c r="C91" s="18" t="s">
        <v>5</v>
      </c>
      <c r="D91" s="24">
        <f t="shared" si="38"/>
        <v>0</v>
      </c>
      <c r="E91" s="24"/>
      <c r="F91" s="24"/>
      <c r="G91" s="24"/>
      <c r="H91" s="24"/>
      <c r="I91" s="24"/>
      <c r="J91" s="23">
        <f t="shared" si="36"/>
        <v>0</v>
      </c>
      <c r="K91" s="19"/>
    </row>
    <row r="92" spans="1:11" ht="31.5">
      <c r="A92" s="16">
        <v>1</v>
      </c>
      <c r="B92" s="88" t="s">
        <v>71</v>
      </c>
      <c r="C92" s="16" t="s">
        <v>1</v>
      </c>
      <c r="D92" s="22">
        <f>SUM(D93:D96)</f>
        <v>120.53512000000001</v>
      </c>
      <c r="E92" s="22"/>
      <c r="F92" s="22"/>
      <c r="G92" s="22"/>
      <c r="H92" s="22"/>
      <c r="I92" s="22"/>
      <c r="J92" s="23">
        <f t="shared" si="36"/>
        <v>120.53512000000001</v>
      </c>
    </row>
    <row r="93" spans="1:11" ht="15.75">
      <c r="A93" s="16">
        <v>2</v>
      </c>
      <c r="B93" s="89"/>
      <c r="C93" s="16" t="s">
        <v>2</v>
      </c>
      <c r="D93" s="26">
        <v>1.2</v>
      </c>
      <c r="E93" s="26"/>
      <c r="F93" s="26"/>
      <c r="G93" s="26"/>
      <c r="H93" s="26"/>
      <c r="I93" s="26"/>
      <c r="J93" s="23">
        <f t="shared" si="36"/>
        <v>1.2</v>
      </c>
    </row>
    <row r="94" spans="1:11" ht="15.75">
      <c r="A94" s="16">
        <v>3</v>
      </c>
      <c r="B94" s="89"/>
      <c r="C94" s="16" t="s">
        <v>3</v>
      </c>
      <c r="D94" s="26">
        <v>0</v>
      </c>
      <c r="E94" s="26"/>
      <c r="F94" s="26"/>
      <c r="G94" s="26"/>
      <c r="H94" s="26"/>
      <c r="I94" s="26"/>
      <c r="J94" s="23">
        <f t="shared" si="36"/>
        <v>0</v>
      </c>
    </row>
    <row r="95" spans="1:11" ht="15.75">
      <c r="A95" s="16">
        <v>4</v>
      </c>
      <c r="B95" s="89"/>
      <c r="C95" s="16" t="s">
        <v>4</v>
      </c>
      <c r="D95" s="26">
        <v>119.33512</v>
      </c>
      <c r="E95" s="26"/>
      <c r="F95" s="26"/>
      <c r="G95" s="26"/>
      <c r="H95" s="26"/>
      <c r="I95" s="26"/>
      <c r="J95" s="23">
        <f t="shared" si="36"/>
        <v>119.33512</v>
      </c>
    </row>
    <row r="96" spans="1:11" ht="15.75">
      <c r="A96" s="16">
        <v>5</v>
      </c>
      <c r="B96" s="90"/>
      <c r="C96" s="16" t="s">
        <v>5</v>
      </c>
      <c r="D96" s="26">
        <v>0</v>
      </c>
      <c r="E96" s="26"/>
      <c r="F96" s="26"/>
      <c r="G96" s="26"/>
      <c r="H96" s="26"/>
      <c r="I96" s="26"/>
      <c r="J96" s="23">
        <f t="shared" si="36"/>
        <v>0</v>
      </c>
    </row>
    <row r="97" spans="1:17" ht="31.5">
      <c r="A97" s="16">
        <v>1</v>
      </c>
      <c r="B97" s="88" t="s">
        <v>72</v>
      </c>
      <c r="C97" s="16" t="s">
        <v>1</v>
      </c>
      <c r="D97" s="22">
        <f>SUM(D98:D101)</f>
        <v>1249.9979000000001</v>
      </c>
      <c r="E97" s="22"/>
      <c r="F97" s="22"/>
      <c r="G97" s="22"/>
      <c r="H97" s="22"/>
      <c r="I97" s="22"/>
      <c r="J97" s="23">
        <f t="shared" si="36"/>
        <v>1249.9979000000001</v>
      </c>
    </row>
    <row r="98" spans="1:17" ht="15.75">
      <c r="A98" s="16">
        <v>2</v>
      </c>
      <c r="B98" s="89"/>
      <c r="C98" s="16" t="s">
        <v>2</v>
      </c>
      <c r="D98" s="26">
        <v>12.5</v>
      </c>
      <c r="E98" s="26"/>
      <c r="F98" s="26"/>
      <c r="G98" s="26"/>
      <c r="H98" s="26"/>
      <c r="I98" s="26"/>
      <c r="J98" s="23">
        <f t="shared" si="36"/>
        <v>12.5</v>
      </c>
    </row>
    <row r="99" spans="1:17" ht="15.75">
      <c r="A99" s="16">
        <v>3</v>
      </c>
      <c r="B99" s="89"/>
      <c r="C99" s="16" t="s">
        <v>3</v>
      </c>
      <c r="D99" s="26">
        <v>0</v>
      </c>
      <c r="E99" s="26"/>
      <c r="F99" s="26"/>
      <c r="G99" s="26"/>
      <c r="H99" s="26"/>
      <c r="I99" s="26"/>
      <c r="J99" s="23">
        <f t="shared" si="36"/>
        <v>0</v>
      </c>
    </row>
    <row r="100" spans="1:17" ht="15.75">
      <c r="A100" s="16">
        <v>4</v>
      </c>
      <c r="B100" s="89"/>
      <c r="C100" s="16" t="s">
        <v>4</v>
      </c>
      <c r="D100" s="26">
        <v>1237.4979000000001</v>
      </c>
      <c r="E100" s="26"/>
      <c r="F100" s="26"/>
      <c r="G100" s="26"/>
      <c r="H100" s="26"/>
      <c r="I100" s="26"/>
      <c r="J100" s="23">
        <f t="shared" si="36"/>
        <v>1237.4979000000001</v>
      </c>
    </row>
    <row r="101" spans="1:17" ht="15.75">
      <c r="A101" s="16">
        <v>5</v>
      </c>
      <c r="B101" s="90"/>
      <c r="C101" s="16" t="s">
        <v>5</v>
      </c>
      <c r="D101" s="26">
        <v>0</v>
      </c>
      <c r="E101" s="26">
        <v>0</v>
      </c>
      <c r="F101" s="26"/>
      <c r="G101" s="26"/>
      <c r="H101" s="26"/>
      <c r="I101" s="26"/>
      <c r="J101" s="23">
        <f t="shared" si="36"/>
        <v>0</v>
      </c>
    </row>
    <row r="102" spans="1:17" ht="31.5">
      <c r="A102" s="16">
        <v>1</v>
      </c>
      <c r="B102" s="88" t="s">
        <v>73</v>
      </c>
      <c r="C102" s="16" t="s">
        <v>1</v>
      </c>
      <c r="D102" s="22">
        <f>SUM(D103:D106)</f>
        <v>421.33411999999998</v>
      </c>
      <c r="E102" s="22"/>
      <c r="F102" s="22"/>
      <c r="G102" s="22"/>
      <c r="H102" s="22"/>
      <c r="I102" s="22"/>
      <c r="J102" s="23">
        <f t="shared" si="36"/>
        <v>421.33411999999998</v>
      </c>
    </row>
    <row r="103" spans="1:17" ht="15.75">
      <c r="A103" s="16">
        <v>2</v>
      </c>
      <c r="B103" s="89"/>
      <c r="C103" s="16" t="s">
        <v>2</v>
      </c>
      <c r="D103" s="26">
        <v>4.2</v>
      </c>
      <c r="E103" s="26"/>
      <c r="F103" s="26"/>
      <c r="G103" s="26"/>
      <c r="H103" s="26"/>
      <c r="I103" s="26"/>
      <c r="J103" s="23">
        <f t="shared" si="36"/>
        <v>4.2</v>
      </c>
      <c r="Q103" s="53">
        <f>J8+J9+J10</f>
        <v>140413.89227000001</v>
      </c>
    </row>
    <row r="104" spans="1:17" ht="15.75">
      <c r="A104" s="16">
        <v>3</v>
      </c>
      <c r="B104" s="89"/>
      <c r="C104" s="16" t="s">
        <v>3</v>
      </c>
      <c r="D104" s="26">
        <v>0</v>
      </c>
      <c r="E104" s="26"/>
      <c r="F104" s="26"/>
      <c r="G104" s="26"/>
      <c r="H104" s="26"/>
      <c r="I104" s="26"/>
      <c r="J104" s="23">
        <f t="shared" si="36"/>
        <v>0</v>
      </c>
    </row>
    <row r="105" spans="1:17" ht="15.75">
      <c r="A105" s="16">
        <v>4</v>
      </c>
      <c r="B105" s="89"/>
      <c r="C105" s="16" t="s">
        <v>4</v>
      </c>
      <c r="D105" s="26">
        <v>417.13412</v>
      </c>
      <c r="E105" s="26"/>
      <c r="F105" s="26"/>
      <c r="G105" s="26"/>
      <c r="H105" s="26"/>
      <c r="I105" s="26"/>
      <c r="J105" s="23">
        <f t="shared" si="36"/>
        <v>417.13412</v>
      </c>
    </row>
    <row r="106" spans="1:17" ht="15.75">
      <c r="A106" s="16">
        <v>5</v>
      </c>
      <c r="B106" s="90"/>
      <c r="C106" s="16" t="s">
        <v>5</v>
      </c>
      <c r="D106" s="26">
        <v>0</v>
      </c>
      <c r="E106" s="26"/>
      <c r="F106" s="26"/>
      <c r="G106" s="26"/>
      <c r="H106" s="26"/>
      <c r="I106" s="26"/>
      <c r="J106" s="23">
        <f t="shared" si="36"/>
        <v>0</v>
      </c>
    </row>
    <row r="107" spans="1:17" ht="31.5">
      <c r="A107" s="16">
        <v>1</v>
      </c>
      <c r="B107" s="88" t="s">
        <v>74</v>
      </c>
      <c r="C107" s="16" t="s">
        <v>1</v>
      </c>
      <c r="D107" s="22">
        <f>SUM(D108:D111)</f>
        <v>97.983689999999996</v>
      </c>
      <c r="E107" s="22"/>
      <c r="F107" s="22"/>
      <c r="G107" s="22"/>
      <c r="H107" s="22"/>
      <c r="I107" s="22"/>
      <c r="J107" s="23">
        <f t="shared" si="36"/>
        <v>97.983689999999996</v>
      </c>
    </row>
    <row r="108" spans="1:17" ht="15.75">
      <c r="A108" s="16">
        <v>2</v>
      </c>
      <c r="B108" s="89"/>
      <c r="C108" s="16" t="s">
        <v>2</v>
      </c>
      <c r="D108" s="26">
        <v>1</v>
      </c>
      <c r="E108" s="26"/>
      <c r="F108" s="26"/>
      <c r="G108" s="26"/>
      <c r="H108" s="26"/>
      <c r="I108" s="26"/>
      <c r="J108" s="23">
        <f t="shared" si="36"/>
        <v>1</v>
      </c>
    </row>
    <row r="109" spans="1:17" ht="15.75">
      <c r="A109" s="16">
        <v>3</v>
      </c>
      <c r="B109" s="89"/>
      <c r="C109" s="16" t="s">
        <v>3</v>
      </c>
      <c r="D109" s="26">
        <v>0</v>
      </c>
      <c r="E109" s="26"/>
      <c r="F109" s="26"/>
      <c r="G109" s="26"/>
      <c r="H109" s="26"/>
      <c r="I109" s="26"/>
      <c r="J109" s="23">
        <f t="shared" si="36"/>
        <v>0</v>
      </c>
    </row>
    <row r="110" spans="1:17" ht="15.75">
      <c r="A110" s="16">
        <v>4</v>
      </c>
      <c r="B110" s="89"/>
      <c r="C110" s="16" t="s">
        <v>4</v>
      </c>
      <c r="D110" s="26">
        <v>96.983689999999996</v>
      </c>
      <c r="E110" s="26"/>
      <c r="F110" s="26"/>
      <c r="G110" s="26"/>
      <c r="H110" s="26"/>
      <c r="I110" s="26"/>
      <c r="J110" s="23">
        <f t="shared" si="36"/>
        <v>96.983689999999996</v>
      </c>
    </row>
    <row r="111" spans="1:17" ht="15.75">
      <c r="A111" s="16">
        <v>5</v>
      </c>
      <c r="B111" s="90"/>
      <c r="C111" s="16" t="s">
        <v>5</v>
      </c>
      <c r="D111" s="26">
        <v>0</v>
      </c>
      <c r="E111" s="26"/>
      <c r="F111" s="26"/>
      <c r="G111" s="26"/>
      <c r="H111" s="26"/>
      <c r="I111" s="26"/>
      <c r="J111" s="23">
        <f t="shared" si="36"/>
        <v>0</v>
      </c>
    </row>
    <row r="112" spans="1:17" ht="31.5">
      <c r="A112" s="16">
        <v>1</v>
      </c>
      <c r="B112" s="88" t="s">
        <v>75</v>
      </c>
      <c r="C112" s="16" t="s">
        <v>1</v>
      </c>
      <c r="D112" s="22">
        <f>SUM(D113:D116)</f>
        <v>417.48446999999999</v>
      </c>
      <c r="E112" s="22"/>
      <c r="F112" s="22"/>
      <c r="G112" s="22"/>
      <c r="H112" s="22"/>
      <c r="I112" s="22"/>
      <c r="J112" s="23">
        <f t="shared" si="36"/>
        <v>417.48446999999999</v>
      </c>
    </row>
    <row r="113" spans="1:10" ht="15.75">
      <c r="A113" s="16">
        <v>2</v>
      </c>
      <c r="B113" s="89"/>
      <c r="C113" s="16" t="s">
        <v>2</v>
      </c>
      <c r="D113" s="26">
        <v>4.17408</v>
      </c>
      <c r="E113" s="26"/>
      <c r="F113" s="26"/>
      <c r="G113" s="26"/>
      <c r="H113" s="26"/>
      <c r="I113" s="26"/>
      <c r="J113" s="23">
        <f t="shared" si="36"/>
        <v>4.17408</v>
      </c>
    </row>
    <row r="114" spans="1:10" ht="15.75">
      <c r="A114" s="16">
        <v>3</v>
      </c>
      <c r="B114" s="89"/>
      <c r="C114" s="16" t="s">
        <v>3</v>
      </c>
      <c r="D114" s="26">
        <v>0</v>
      </c>
      <c r="E114" s="26"/>
      <c r="F114" s="26"/>
      <c r="G114" s="26"/>
      <c r="H114" s="26"/>
      <c r="I114" s="26"/>
      <c r="J114" s="23">
        <f t="shared" si="36"/>
        <v>0</v>
      </c>
    </row>
    <row r="115" spans="1:10" ht="15.75">
      <c r="A115" s="16">
        <v>4</v>
      </c>
      <c r="B115" s="89"/>
      <c r="C115" s="16" t="s">
        <v>4</v>
      </c>
      <c r="D115" s="26">
        <v>413.31038999999998</v>
      </c>
      <c r="E115" s="26"/>
      <c r="F115" s="26"/>
      <c r="G115" s="26"/>
      <c r="H115" s="26"/>
      <c r="I115" s="26"/>
      <c r="J115" s="23">
        <f t="shared" si="36"/>
        <v>413.31038999999998</v>
      </c>
    </row>
    <row r="116" spans="1:10" ht="15.75">
      <c r="A116" s="16">
        <v>5</v>
      </c>
      <c r="B116" s="90"/>
      <c r="C116" s="16" t="s">
        <v>5</v>
      </c>
      <c r="D116" s="26">
        <v>0</v>
      </c>
      <c r="E116" s="26"/>
      <c r="F116" s="26"/>
      <c r="G116" s="26"/>
      <c r="H116" s="26"/>
      <c r="I116" s="26"/>
      <c r="J116" s="24">
        <f t="shared" si="36"/>
        <v>0</v>
      </c>
    </row>
    <row r="117" spans="1:10" ht="31.5" customHeight="1">
      <c r="A117" s="78"/>
      <c r="B117" s="81" t="s">
        <v>127</v>
      </c>
      <c r="C117" s="18" t="s">
        <v>1</v>
      </c>
      <c r="D117" s="59">
        <f>SUM(D118:D121)</f>
        <v>2914.7038899999998</v>
      </c>
      <c r="E117" s="60"/>
      <c r="F117" s="60"/>
      <c r="G117" s="23"/>
      <c r="H117" s="23"/>
      <c r="I117" s="23"/>
      <c r="J117" s="23">
        <f t="shared" ref="J117:J121" si="39">D117+E117+F117</f>
        <v>2914.7038899999998</v>
      </c>
    </row>
    <row r="118" spans="1:10" ht="15.75">
      <c r="A118" s="79"/>
      <c r="B118" s="82"/>
      <c r="C118" s="18" t="s">
        <v>2</v>
      </c>
      <c r="D118" s="59">
        <v>102.01464</v>
      </c>
      <c r="E118" s="60"/>
      <c r="F118" s="60"/>
      <c r="G118" s="23"/>
      <c r="H118" s="23"/>
      <c r="I118" s="23"/>
      <c r="J118" s="23">
        <f t="shared" si="39"/>
        <v>102.01464</v>
      </c>
    </row>
    <row r="119" spans="1:10" ht="15.75">
      <c r="A119" s="79"/>
      <c r="B119" s="82"/>
      <c r="C119" s="18" t="s">
        <v>3</v>
      </c>
      <c r="D119" s="59">
        <v>96.39</v>
      </c>
      <c r="E119" s="60"/>
      <c r="F119" s="60"/>
      <c r="G119" s="23"/>
      <c r="H119" s="23"/>
      <c r="I119" s="23"/>
      <c r="J119" s="23">
        <f t="shared" si="39"/>
        <v>96.39</v>
      </c>
    </row>
    <row r="120" spans="1:10" ht="15.75">
      <c r="A120" s="79"/>
      <c r="B120" s="82"/>
      <c r="C120" s="18" t="s">
        <v>4</v>
      </c>
      <c r="D120" s="59">
        <v>1841.88805</v>
      </c>
      <c r="E120" s="60"/>
      <c r="F120" s="60"/>
      <c r="G120" s="23"/>
      <c r="H120" s="23"/>
      <c r="I120" s="23"/>
      <c r="J120" s="23">
        <f t="shared" si="39"/>
        <v>1841.88805</v>
      </c>
    </row>
    <row r="121" spans="1:10" ht="15.75">
      <c r="A121" s="80"/>
      <c r="B121" s="82"/>
      <c r="C121" s="18" t="s">
        <v>5</v>
      </c>
      <c r="D121" s="59">
        <v>874.41120000000001</v>
      </c>
      <c r="E121" s="60"/>
      <c r="F121" s="60"/>
      <c r="G121" s="23"/>
      <c r="H121" s="23"/>
      <c r="I121" s="23"/>
      <c r="J121" s="23">
        <f t="shared" si="39"/>
        <v>874.41120000000001</v>
      </c>
    </row>
    <row r="122" spans="1:10" ht="31.5">
      <c r="A122" s="56">
        <v>1</v>
      </c>
      <c r="B122" s="83" t="s">
        <v>118</v>
      </c>
      <c r="C122" s="56" t="s">
        <v>1</v>
      </c>
      <c r="D122" s="51">
        <f>SUM(D123:D126)</f>
        <v>2964.7510900000002</v>
      </c>
      <c r="E122" s="28"/>
      <c r="F122" s="28"/>
      <c r="G122" s="26"/>
      <c r="H122" s="26"/>
      <c r="I122" s="26"/>
      <c r="J122" s="24">
        <f t="shared" ref="J122:J126" si="40">D122+E122+F122</f>
        <v>2964.7510900000002</v>
      </c>
    </row>
    <row r="123" spans="1:10" ht="15.75">
      <c r="A123" s="56">
        <v>2</v>
      </c>
      <c r="B123" s="83"/>
      <c r="C123" s="56" t="s">
        <v>2</v>
      </c>
      <c r="D123" s="51">
        <v>104.517</v>
      </c>
      <c r="E123" s="28"/>
      <c r="F123" s="28"/>
      <c r="G123" s="26"/>
      <c r="H123" s="26"/>
      <c r="I123" s="26"/>
      <c r="J123" s="24">
        <f t="shared" si="40"/>
        <v>104.517</v>
      </c>
    </row>
    <row r="124" spans="1:10" ht="15.75">
      <c r="A124" s="56">
        <v>3</v>
      </c>
      <c r="B124" s="83"/>
      <c r="C124" s="56" t="s">
        <v>3</v>
      </c>
      <c r="D124" s="51">
        <v>96.39</v>
      </c>
      <c r="E124" s="28"/>
      <c r="F124" s="28"/>
      <c r="G124" s="26"/>
      <c r="H124" s="26"/>
      <c r="I124" s="26"/>
      <c r="J124" s="24">
        <f t="shared" si="40"/>
        <v>96.39</v>
      </c>
    </row>
    <row r="125" spans="1:10" ht="15.75">
      <c r="A125" s="56">
        <v>4</v>
      </c>
      <c r="B125" s="83"/>
      <c r="C125" s="56" t="s">
        <v>4</v>
      </c>
      <c r="D125" s="51">
        <v>1889.43289</v>
      </c>
      <c r="E125" s="28"/>
      <c r="F125" s="28"/>
      <c r="G125" s="26"/>
      <c r="H125" s="26"/>
      <c r="I125" s="26"/>
      <c r="J125" s="24">
        <f t="shared" si="40"/>
        <v>1889.43289</v>
      </c>
    </row>
    <row r="126" spans="1:10" ht="15.75">
      <c r="A126" s="56">
        <v>5</v>
      </c>
      <c r="B126" s="83"/>
      <c r="C126" s="56" t="s">
        <v>5</v>
      </c>
      <c r="D126" s="51">
        <v>874.41120000000001</v>
      </c>
      <c r="E126" s="28"/>
      <c r="F126" s="28"/>
      <c r="G126" s="26"/>
      <c r="H126" s="26"/>
      <c r="I126" s="26"/>
      <c r="J126" s="24">
        <f t="shared" si="40"/>
        <v>874.41120000000001</v>
      </c>
    </row>
  </sheetData>
  <mergeCells count="34">
    <mergeCell ref="B102:B106"/>
    <mergeCell ref="B107:B111"/>
    <mergeCell ref="E1:J1"/>
    <mergeCell ref="B72:B76"/>
    <mergeCell ref="B77:B81"/>
    <mergeCell ref="B82:B86"/>
    <mergeCell ref="A4:A5"/>
    <mergeCell ref="B7:B11"/>
    <mergeCell ref="B12:B16"/>
    <mergeCell ref="B62:B66"/>
    <mergeCell ref="A2:J2"/>
    <mergeCell ref="B4:B5"/>
    <mergeCell ref="C4:C5"/>
    <mergeCell ref="D4:J4"/>
    <mergeCell ref="B17:B21"/>
    <mergeCell ref="B22:B26"/>
    <mergeCell ref="B32:B36"/>
    <mergeCell ref="B27:B31"/>
    <mergeCell ref="A7:A11"/>
    <mergeCell ref="A117:A121"/>
    <mergeCell ref="B117:B121"/>
    <mergeCell ref="B122:B126"/>
    <mergeCell ref="A87:A91"/>
    <mergeCell ref="A52:A56"/>
    <mergeCell ref="B57:B61"/>
    <mergeCell ref="B67:B71"/>
    <mergeCell ref="B37:B41"/>
    <mergeCell ref="B42:B46"/>
    <mergeCell ref="B47:B51"/>
    <mergeCell ref="B52:B56"/>
    <mergeCell ref="B112:B116"/>
    <mergeCell ref="B87:B91"/>
    <mergeCell ref="B92:B96"/>
    <mergeCell ref="B97:B10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3" orientation="landscape" r:id="rId1"/>
  <rowBreaks count="4" manualBreakCount="4">
    <brk id="26" max="9" man="1"/>
    <brk id="51" max="9" man="1"/>
    <brk id="76" max="9" man="1"/>
    <brk id="101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K33"/>
  <sheetViews>
    <sheetView view="pageBreakPreview" topLeftCell="A28" zoomScale="65" zoomScaleNormal="75" zoomScaleSheetLayoutView="65" workbookViewId="0">
      <selection activeCell="F38" sqref="F38"/>
    </sheetView>
  </sheetViews>
  <sheetFormatPr defaultRowHeight="15"/>
  <cols>
    <col min="1" max="1" width="5.5703125" style="2" customWidth="1"/>
    <col min="2" max="2" width="31.5703125" style="2" customWidth="1"/>
    <col min="3" max="3" width="26.28515625" style="2" customWidth="1"/>
    <col min="4" max="4" width="28.85546875" style="2" customWidth="1"/>
    <col min="5" max="5" width="34.42578125" style="2" customWidth="1"/>
    <col min="6" max="6" width="16.5703125" style="2" customWidth="1"/>
    <col min="7" max="7" width="14.7109375" style="2" customWidth="1"/>
    <col min="8" max="8" width="17.7109375" style="2" customWidth="1"/>
    <col min="9" max="11" width="14" style="2" customWidth="1"/>
  </cols>
  <sheetData>
    <row r="1" spans="1:11" ht="18" customHeight="1">
      <c r="E1" s="87" t="s">
        <v>76</v>
      </c>
      <c r="F1" s="87"/>
      <c r="G1" s="87"/>
      <c r="H1" s="87"/>
      <c r="I1" s="87"/>
      <c r="J1" s="87"/>
      <c r="K1" s="87"/>
    </row>
    <row r="2" spans="1:11" ht="47.45" customHeight="1">
      <c r="A2" s="94" t="s">
        <v>77</v>
      </c>
      <c r="B2" s="94"/>
      <c r="C2" s="94"/>
      <c r="D2" s="94"/>
      <c r="E2" s="94"/>
      <c r="F2" s="94"/>
      <c r="G2" s="94"/>
      <c r="H2" s="94"/>
      <c r="I2" s="94"/>
      <c r="J2" s="94"/>
      <c r="K2" s="94"/>
    </row>
    <row r="3" spans="1:11" ht="18.75">
      <c r="A3" s="1"/>
    </row>
    <row r="4" spans="1:11" ht="90" customHeight="1">
      <c r="A4" s="122" t="s">
        <v>9</v>
      </c>
      <c r="B4" s="127" t="s">
        <v>6</v>
      </c>
      <c r="C4" s="127" t="s">
        <v>8</v>
      </c>
      <c r="D4" s="127" t="s">
        <v>7</v>
      </c>
      <c r="E4" s="127" t="s">
        <v>78</v>
      </c>
      <c r="F4" s="127" t="s">
        <v>59</v>
      </c>
      <c r="G4" s="127"/>
      <c r="H4" s="127"/>
      <c r="I4" s="127"/>
      <c r="J4" s="127"/>
      <c r="K4" s="127"/>
    </row>
    <row r="5" spans="1:11" ht="61.9" customHeight="1">
      <c r="A5" s="123"/>
      <c r="B5" s="127"/>
      <c r="C5" s="127"/>
      <c r="D5" s="127"/>
      <c r="E5" s="127"/>
      <c r="F5" s="8">
        <v>2025</v>
      </c>
      <c r="G5" s="8">
        <v>2026</v>
      </c>
      <c r="H5" s="8">
        <v>2027</v>
      </c>
      <c r="I5" s="8">
        <v>2028</v>
      </c>
      <c r="J5" s="8">
        <v>2029</v>
      </c>
      <c r="K5" s="8">
        <v>2030</v>
      </c>
    </row>
    <row r="6" spans="1:11" ht="18.75">
      <c r="A6" s="8">
        <v>1</v>
      </c>
      <c r="B6" s="8">
        <v>2</v>
      </c>
      <c r="C6" s="8">
        <v>3</v>
      </c>
      <c r="D6" s="8">
        <v>4</v>
      </c>
      <c r="E6" s="8">
        <v>5</v>
      </c>
      <c r="F6" s="8">
        <v>6</v>
      </c>
      <c r="G6" s="8">
        <v>7</v>
      </c>
      <c r="H6" s="8">
        <v>8</v>
      </c>
      <c r="I6" s="8">
        <v>9</v>
      </c>
      <c r="J6" s="8">
        <v>10</v>
      </c>
      <c r="K6" s="8">
        <v>11</v>
      </c>
    </row>
    <row r="7" spans="1:11" ht="24.75" customHeight="1">
      <c r="A7" s="44" t="s">
        <v>106</v>
      </c>
      <c r="B7" s="116" t="s">
        <v>81</v>
      </c>
      <c r="C7" s="117"/>
      <c r="D7" s="117"/>
      <c r="E7" s="118"/>
      <c r="F7" s="45"/>
      <c r="G7" s="31"/>
      <c r="H7" s="45">
        <v>140223</v>
      </c>
      <c r="I7" s="45"/>
      <c r="J7" s="45"/>
      <c r="K7" s="45"/>
    </row>
    <row r="8" spans="1:11" ht="78" customHeight="1">
      <c r="A8" s="105" t="s">
        <v>79</v>
      </c>
      <c r="B8" s="120" t="s">
        <v>120</v>
      </c>
      <c r="C8" s="122" t="s">
        <v>80</v>
      </c>
      <c r="D8" s="8" t="s">
        <v>86</v>
      </c>
      <c r="E8" s="122" t="s">
        <v>87</v>
      </c>
      <c r="F8" s="119">
        <v>0</v>
      </c>
      <c r="G8" s="119"/>
      <c r="H8" s="119">
        <v>53247.89</v>
      </c>
      <c r="I8" s="119">
        <v>0</v>
      </c>
      <c r="J8" s="119">
        <v>0</v>
      </c>
      <c r="K8" s="119">
        <v>0</v>
      </c>
    </row>
    <row r="9" spans="1:11" ht="93.75">
      <c r="A9" s="106"/>
      <c r="B9" s="121"/>
      <c r="C9" s="123"/>
      <c r="D9" s="8" t="s">
        <v>85</v>
      </c>
      <c r="E9" s="123"/>
      <c r="F9" s="115"/>
      <c r="G9" s="115"/>
      <c r="H9" s="115"/>
      <c r="I9" s="115"/>
      <c r="J9" s="115"/>
      <c r="K9" s="115"/>
    </row>
    <row r="10" spans="1:11" ht="93.75" customHeight="1">
      <c r="A10" s="105" t="s">
        <v>11</v>
      </c>
      <c r="B10" s="120" t="s">
        <v>115</v>
      </c>
      <c r="C10" s="122" t="s">
        <v>80</v>
      </c>
      <c r="D10" s="32" t="s">
        <v>86</v>
      </c>
      <c r="E10" s="122" t="s">
        <v>87</v>
      </c>
      <c r="F10" s="119"/>
      <c r="G10" s="119"/>
      <c r="H10" s="119">
        <v>24208.6</v>
      </c>
      <c r="I10" s="119"/>
      <c r="J10" s="119"/>
      <c r="K10" s="119"/>
    </row>
    <row r="11" spans="1:11" ht="93.75">
      <c r="A11" s="126"/>
      <c r="B11" s="128"/>
      <c r="C11" s="123"/>
      <c r="D11" s="32" t="s">
        <v>85</v>
      </c>
      <c r="E11" s="123"/>
      <c r="F11" s="114"/>
      <c r="G11" s="114"/>
      <c r="H11" s="114"/>
      <c r="I11" s="114"/>
      <c r="J11" s="114"/>
      <c r="K11" s="114"/>
    </row>
    <row r="12" spans="1:11" ht="56.25">
      <c r="A12" s="126" t="s">
        <v>12</v>
      </c>
      <c r="B12" s="120" t="s">
        <v>121</v>
      </c>
      <c r="C12" s="122" t="s">
        <v>80</v>
      </c>
      <c r="D12" s="32" t="s">
        <v>86</v>
      </c>
      <c r="E12" s="122" t="s">
        <v>87</v>
      </c>
      <c r="F12" s="114"/>
      <c r="G12" s="114"/>
      <c r="H12" s="114">
        <v>16902.66</v>
      </c>
      <c r="I12" s="114"/>
      <c r="J12" s="114"/>
      <c r="K12" s="114"/>
    </row>
    <row r="13" spans="1:11" ht="93.75">
      <c r="A13" s="126"/>
      <c r="B13" s="128"/>
      <c r="C13" s="123"/>
      <c r="D13" s="32" t="s">
        <v>85</v>
      </c>
      <c r="E13" s="123"/>
      <c r="F13" s="115"/>
      <c r="G13" s="115"/>
      <c r="H13" s="115"/>
      <c r="I13" s="115"/>
      <c r="J13" s="115"/>
      <c r="K13" s="115"/>
    </row>
    <row r="14" spans="1:11" ht="112.5" customHeight="1">
      <c r="A14" s="126" t="s">
        <v>13</v>
      </c>
      <c r="B14" s="128" t="s">
        <v>122</v>
      </c>
      <c r="C14" s="122" t="s">
        <v>80</v>
      </c>
      <c r="D14" s="32" t="s">
        <v>86</v>
      </c>
      <c r="E14" s="122" t="s">
        <v>87</v>
      </c>
      <c r="F14" s="114"/>
      <c r="G14" s="114"/>
      <c r="H14" s="114">
        <v>5962</v>
      </c>
      <c r="I14" s="114"/>
      <c r="J14" s="114"/>
      <c r="K14" s="114"/>
    </row>
    <row r="15" spans="1:11" ht="93.75">
      <c r="A15" s="126"/>
      <c r="B15" s="128"/>
      <c r="C15" s="123"/>
      <c r="D15" s="32" t="s">
        <v>85</v>
      </c>
      <c r="E15" s="123"/>
      <c r="F15" s="114"/>
      <c r="G15" s="114"/>
      <c r="H15" s="114"/>
      <c r="I15" s="114"/>
      <c r="J15" s="114"/>
      <c r="K15" s="114"/>
    </row>
    <row r="16" spans="1:11" ht="93.75" customHeight="1">
      <c r="A16" s="126" t="s">
        <v>44</v>
      </c>
      <c r="B16" s="128" t="s">
        <v>124</v>
      </c>
      <c r="C16" s="122" t="s">
        <v>80</v>
      </c>
      <c r="D16" s="32" t="s">
        <v>86</v>
      </c>
      <c r="E16" s="129" t="s">
        <v>87</v>
      </c>
      <c r="F16" s="114"/>
      <c r="G16" s="114"/>
      <c r="H16" s="114">
        <v>25350</v>
      </c>
      <c r="I16" s="114"/>
      <c r="J16" s="114"/>
      <c r="K16" s="114"/>
    </row>
    <row r="17" spans="1:11" ht="93.75">
      <c r="A17" s="106"/>
      <c r="B17" s="121"/>
      <c r="C17" s="123"/>
      <c r="D17" s="32" t="s">
        <v>85</v>
      </c>
      <c r="E17" s="130"/>
      <c r="F17" s="115"/>
      <c r="G17" s="115"/>
      <c r="H17" s="115"/>
      <c r="I17" s="115"/>
      <c r="J17" s="115"/>
      <c r="K17" s="115"/>
    </row>
    <row r="18" spans="1:11" ht="120" customHeight="1">
      <c r="A18" s="105" t="s">
        <v>105</v>
      </c>
      <c r="B18" s="120" t="s">
        <v>123</v>
      </c>
      <c r="C18" s="122" t="s">
        <v>80</v>
      </c>
      <c r="D18" s="8" t="s">
        <v>82</v>
      </c>
      <c r="E18" s="122" t="s">
        <v>84</v>
      </c>
      <c r="F18" s="119">
        <v>0</v>
      </c>
      <c r="G18" s="119"/>
      <c r="H18" s="119">
        <v>14561.77</v>
      </c>
      <c r="I18" s="119">
        <v>0</v>
      </c>
      <c r="J18" s="119">
        <v>0</v>
      </c>
      <c r="K18" s="119">
        <v>0</v>
      </c>
    </row>
    <row r="19" spans="1:11" ht="111" customHeight="1">
      <c r="A19" s="106"/>
      <c r="B19" s="121"/>
      <c r="C19" s="123"/>
      <c r="D19" s="8" t="s">
        <v>83</v>
      </c>
      <c r="E19" s="123"/>
      <c r="F19" s="115"/>
      <c r="G19" s="115"/>
      <c r="H19" s="115"/>
      <c r="I19" s="115"/>
      <c r="J19" s="115"/>
      <c r="K19" s="115"/>
    </row>
    <row r="20" spans="1:11" ht="42.75" customHeight="1">
      <c r="A20" s="30" t="s">
        <v>88</v>
      </c>
      <c r="B20" s="116" t="s">
        <v>70</v>
      </c>
      <c r="C20" s="117"/>
      <c r="D20" s="117"/>
      <c r="E20" s="118"/>
      <c r="F20" s="54">
        <f>F21+F23+F25+F27+F29</f>
        <v>2307.33457</v>
      </c>
      <c r="G20" s="31">
        <f t="shared" ref="G20:K20" si="0">G23+G25+G27+G29</f>
        <v>0</v>
      </c>
      <c r="H20" s="31">
        <f t="shared" si="0"/>
        <v>0</v>
      </c>
      <c r="I20" s="31">
        <f t="shared" si="0"/>
        <v>0</v>
      </c>
      <c r="J20" s="31">
        <f t="shared" si="0"/>
        <v>0</v>
      </c>
      <c r="K20" s="31">
        <f t="shared" si="0"/>
        <v>0</v>
      </c>
    </row>
    <row r="21" spans="1:11" ht="176.25" customHeight="1">
      <c r="A21" s="105" t="s">
        <v>89</v>
      </c>
      <c r="B21" s="124" t="s">
        <v>71</v>
      </c>
      <c r="C21" s="122" t="s">
        <v>28</v>
      </c>
      <c r="D21" s="29" t="s">
        <v>94</v>
      </c>
      <c r="E21" s="122" t="s">
        <v>96</v>
      </c>
      <c r="F21" s="119">
        <v>120.54053</v>
      </c>
      <c r="G21" s="119">
        <v>0</v>
      </c>
      <c r="H21" s="119">
        <v>0</v>
      </c>
      <c r="I21" s="119">
        <v>0</v>
      </c>
      <c r="J21" s="119">
        <v>0</v>
      </c>
      <c r="K21" s="119">
        <v>0</v>
      </c>
    </row>
    <row r="22" spans="1:11" ht="135.75" customHeight="1">
      <c r="A22" s="106"/>
      <c r="B22" s="125"/>
      <c r="C22" s="123"/>
      <c r="D22" s="29" t="s">
        <v>95</v>
      </c>
      <c r="E22" s="123"/>
      <c r="F22" s="115"/>
      <c r="G22" s="115"/>
      <c r="H22" s="115"/>
      <c r="I22" s="115"/>
      <c r="J22" s="115"/>
      <c r="K22" s="115"/>
    </row>
    <row r="23" spans="1:11" ht="80.45" customHeight="1">
      <c r="A23" s="105" t="s">
        <v>90</v>
      </c>
      <c r="B23" s="124" t="s">
        <v>72</v>
      </c>
      <c r="C23" s="122" t="s">
        <v>28</v>
      </c>
      <c r="D23" s="29" t="s">
        <v>94</v>
      </c>
      <c r="E23" s="122" t="s">
        <v>97</v>
      </c>
      <c r="F23" s="119">
        <v>1249.9978799999999</v>
      </c>
      <c r="G23" s="119">
        <v>0</v>
      </c>
      <c r="H23" s="119">
        <v>0</v>
      </c>
      <c r="I23" s="119">
        <v>0</v>
      </c>
      <c r="J23" s="119">
        <v>0</v>
      </c>
      <c r="K23" s="119">
        <v>0</v>
      </c>
    </row>
    <row r="24" spans="1:11" ht="110.25" customHeight="1">
      <c r="A24" s="106"/>
      <c r="B24" s="125"/>
      <c r="C24" s="123"/>
      <c r="D24" s="29" t="s">
        <v>95</v>
      </c>
      <c r="E24" s="123"/>
      <c r="F24" s="115"/>
      <c r="G24" s="115"/>
      <c r="H24" s="115"/>
      <c r="I24" s="115"/>
      <c r="J24" s="115"/>
      <c r="K24" s="115"/>
    </row>
    <row r="25" spans="1:11" ht="80.45" customHeight="1">
      <c r="A25" s="105" t="s">
        <v>91</v>
      </c>
      <c r="B25" s="124" t="s">
        <v>73</v>
      </c>
      <c r="C25" s="122" t="s">
        <v>28</v>
      </c>
      <c r="D25" s="29" t="s">
        <v>94</v>
      </c>
      <c r="E25" s="122" t="s">
        <v>98</v>
      </c>
      <c r="F25" s="119">
        <v>421.3476</v>
      </c>
      <c r="G25" s="119">
        <v>0</v>
      </c>
      <c r="H25" s="119">
        <v>0</v>
      </c>
      <c r="I25" s="119">
        <v>0</v>
      </c>
      <c r="J25" s="119">
        <v>0</v>
      </c>
      <c r="K25" s="119">
        <v>0</v>
      </c>
    </row>
    <row r="26" spans="1:11" ht="111.75" customHeight="1">
      <c r="A26" s="106"/>
      <c r="B26" s="125"/>
      <c r="C26" s="123"/>
      <c r="D26" s="29" t="s">
        <v>95</v>
      </c>
      <c r="E26" s="123"/>
      <c r="F26" s="115"/>
      <c r="G26" s="115"/>
      <c r="H26" s="115"/>
      <c r="I26" s="115"/>
      <c r="J26" s="115"/>
      <c r="K26" s="115"/>
    </row>
    <row r="27" spans="1:11" ht="80.25" customHeight="1">
      <c r="A27" s="105" t="s">
        <v>92</v>
      </c>
      <c r="B27" s="124" t="s">
        <v>74</v>
      </c>
      <c r="C27" s="122" t="s">
        <v>28</v>
      </c>
      <c r="D27" s="29" t="s">
        <v>94</v>
      </c>
      <c r="E27" s="122" t="s">
        <v>99</v>
      </c>
      <c r="F27" s="119">
        <v>97.963319999999996</v>
      </c>
      <c r="G27" s="119">
        <v>0</v>
      </c>
      <c r="H27" s="119">
        <v>0</v>
      </c>
      <c r="I27" s="119">
        <v>0</v>
      </c>
      <c r="J27" s="119">
        <v>0</v>
      </c>
      <c r="K27" s="119">
        <v>0</v>
      </c>
    </row>
    <row r="28" spans="1:11" ht="113.25" customHeight="1">
      <c r="A28" s="106"/>
      <c r="B28" s="125"/>
      <c r="C28" s="123"/>
      <c r="D28" s="29" t="s">
        <v>95</v>
      </c>
      <c r="E28" s="123"/>
      <c r="F28" s="115"/>
      <c r="G28" s="115"/>
      <c r="H28" s="115"/>
      <c r="I28" s="115"/>
      <c r="J28" s="115"/>
      <c r="K28" s="115"/>
    </row>
    <row r="29" spans="1:11" ht="145.5" customHeight="1">
      <c r="A29" s="105" t="s">
        <v>93</v>
      </c>
      <c r="B29" s="124" t="s">
        <v>75</v>
      </c>
      <c r="C29" s="122" t="s">
        <v>28</v>
      </c>
      <c r="D29" s="29" t="s">
        <v>94</v>
      </c>
      <c r="E29" s="122" t="s">
        <v>100</v>
      </c>
      <c r="F29" s="119">
        <v>417.48523999999998</v>
      </c>
      <c r="G29" s="119">
        <v>0</v>
      </c>
      <c r="H29" s="119">
        <v>0</v>
      </c>
      <c r="I29" s="119">
        <v>0</v>
      </c>
      <c r="J29" s="119">
        <v>0</v>
      </c>
      <c r="K29" s="119">
        <v>0</v>
      </c>
    </row>
    <row r="30" spans="1:11" ht="115.5" customHeight="1">
      <c r="A30" s="106"/>
      <c r="B30" s="125"/>
      <c r="C30" s="123"/>
      <c r="D30" s="29" t="s">
        <v>95</v>
      </c>
      <c r="E30" s="123"/>
      <c r="F30" s="115"/>
      <c r="G30" s="115"/>
      <c r="H30" s="115"/>
      <c r="I30" s="115"/>
      <c r="J30" s="115"/>
      <c r="K30" s="115"/>
    </row>
    <row r="31" spans="1:11" ht="50.25" customHeight="1">
      <c r="A31" s="104" t="s">
        <v>126</v>
      </c>
      <c r="B31" s="104"/>
      <c r="C31" s="104"/>
      <c r="D31" s="104"/>
      <c r="E31" s="104"/>
      <c r="F31" s="58">
        <v>2964.8</v>
      </c>
      <c r="G31" s="58"/>
      <c r="H31" s="58"/>
      <c r="I31" s="58"/>
      <c r="J31" s="58"/>
      <c r="K31" s="58"/>
    </row>
    <row r="32" spans="1:11" ht="18.75">
      <c r="A32" s="105" t="s">
        <v>125</v>
      </c>
      <c r="B32" s="107" t="s">
        <v>119</v>
      </c>
      <c r="C32" s="109" t="s">
        <v>112</v>
      </c>
      <c r="D32" s="46" t="s">
        <v>107</v>
      </c>
      <c r="E32" s="110" t="s">
        <v>109</v>
      </c>
      <c r="F32" s="112">
        <v>2964.8</v>
      </c>
      <c r="G32" s="112"/>
      <c r="H32" s="112"/>
      <c r="I32" s="112"/>
      <c r="J32" s="112"/>
      <c r="K32" s="102"/>
    </row>
    <row r="33" spans="1:11" ht="93.75">
      <c r="A33" s="106"/>
      <c r="B33" s="108"/>
      <c r="C33" s="109"/>
      <c r="D33" s="47" t="s">
        <v>108</v>
      </c>
      <c r="E33" s="111"/>
      <c r="F33" s="113"/>
      <c r="G33" s="113"/>
      <c r="H33" s="113"/>
      <c r="I33" s="113"/>
      <c r="J33" s="113"/>
      <c r="K33" s="103"/>
    </row>
  </sheetData>
  <mergeCells count="131">
    <mergeCell ref="K14:K15"/>
    <mergeCell ref="B10:B11"/>
    <mergeCell ref="F10:F11"/>
    <mergeCell ref="G10:G11"/>
    <mergeCell ref="B12:B13"/>
    <mergeCell ref="G12:G13"/>
    <mergeCell ref="A16:A17"/>
    <mergeCell ref="B14:B15"/>
    <mergeCell ref="B16:B17"/>
    <mergeCell ref="C16:C17"/>
    <mergeCell ref="E16:E17"/>
    <mergeCell ref="F16:F17"/>
    <mergeCell ref="A14:A15"/>
    <mergeCell ref="C14:C15"/>
    <mergeCell ref="E14:E15"/>
    <mergeCell ref="F14:F15"/>
    <mergeCell ref="G16:G17"/>
    <mergeCell ref="G14:G15"/>
    <mergeCell ref="C10:C11"/>
    <mergeCell ref="E10:E11"/>
    <mergeCell ref="C12:C13"/>
    <mergeCell ref="E12:E13"/>
    <mergeCell ref="J10:J11"/>
    <mergeCell ref="H10:H11"/>
    <mergeCell ref="I10:I11"/>
    <mergeCell ref="H14:H15"/>
    <mergeCell ref="I14:I15"/>
    <mergeCell ref="J14:J15"/>
    <mergeCell ref="H12:H13"/>
    <mergeCell ref="I12:I13"/>
    <mergeCell ref="J12:J13"/>
    <mergeCell ref="A10:A11"/>
    <mergeCell ref="A12:A13"/>
    <mergeCell ref="F12:F13"/>
    <mergeCell ref="E1:K1"/>
    <mergeCell ref="E8:E9"/>
    <mergeCell ref="A2:K2"/>
    <mergeCell ref="C4:C5"/>
    <mergeCell ref="A4:A5"/>
    <mergeCell ref="C8:C9"/>
    <mergeCell ref="B8:B9"/>
    <mergeCell ref="B4:B5"/>
    <mergeCell ref="D4:D5"/>
    <mergeCell ref="E4:E5"/>
    <mergeCell ref="F4:K4"/>
    <mergeCell ref="A8:A9"/>
    <mergeCell ref="B7:E7"/>
    <mergeCell ref="F8:F9"/>
    <mergeCell ref="H8:H9"/>
    <mergeCell ref="I8:I9"/>
    <mergeCell ref="J8:J9"/>
    <mergeCell ref="K8:K9"/>
    <mergeCell ref="G8:G9"/>
    <mergeCell ref="K10:K11"/>
    <mergeCell ref="K12:K13"/>
    <mergeCell ref="A29:A30"/>
    <mergeCell ref="B29:B30"/>
    <mergeCell ref="C29:C30"/>
    <mergeCell ref="E29:E30"/>
    <mergeCell ref="F29:F30"/>
    <mergeCell ref="G29:G30"/>
    <mergeCell ref="A23:A24"/>
    <mergeCell ref="B23:B24"/>
    <mergeCell ref="C23:C24"/>
    <mergeCell ref="E23:E24"/>
    <mergeCell ref="A25:A26"/>
    <mergeCell ref="B25:B26"/>
    <mergeCell ref="C25:C26"/>
    <mergeCell ref="E25:E26"/>
    <mergeCell ref="A27:A28"/>
    <mergeCell ref="B27:B28"/>
    <mergeCell ref="C27:C28"/>
    <mergeCell ref="E27:E28"/>
    <mergeCell ref="K21:K22"/>
    <mergeCell ref="G23:G24"/>
    <mergeCell ref="H23:H24"/>
    <mergeCell ref="I23:I24"/>
    <mergeCell ref="J23:J24"/>
    <mergeCell ref="K23:K24"/>
    <mergeCell ref="K29:K30"/>
    <mergeCell ref="F27:F28"/>
    <mergeCell ref="G27:G28"/>
    <mergeCell ref="H27:H28"/>
    <mergeCell ref="I27:I28"/>
    <mergeCell ref="J27:J28"/>
    <mergeCell ref="K27:K28"/>
    <mergeCell ref="G25:G26"/>
    <mergeCell ref="H25:H26"/>
    <mergeCell ref="I25:I26"/>
    <mergeCell ref="J25:J26"/>
    <mergeCell ref="K25:K26"/>
    <mergeCell ref="H29:H30"/>
    <mergeCell ref="I29:I30"/>
    <mergeCell ref="J29:J30"/>
    <mergeCell ref="F23:F24"/>
    <mergeCell ref="F21:F22"/>
    <mergeCell ref="F25:F26"/>
    <mergeCell ref="A18:A19"/>
    <mergeCell ref="B18:B19"/>
    <mergeCell ref="C18:C19"/>
    <mergeCell ref="E18:E19"/>
    <mergeCell ref="H16:H17"/>
    <mergeCell ref="I16:I17"/>
    <mergeCell ref="H21:H22"/>
    <mergeCell ref="I21:I22"/>
    <mergeCell ref="J21:J22"/>
    <mergeCell ref="G21:G22"/>
    <mergeCell ref="A21:A22"/>
    <mergeCell ref="B21:B22"/>
    <mergeCell ref="C21:C22"/>
    <mergeCell ref="E21:E22"/>
    <mergeCell ref="J16:J17"/>
    <mergeCell ref="B20:E20"/>
    <mergeCell ref="K16:K17"/>
    <mergeCell ref="F18:F19"/>
    <mergeCell ref="G18:G19"/>
    <mergeCell ref="H18:H19"/>
    <mergeCell ref="I18:I19"/>
    <mergeCell ref="J18:J19"/>
    <mergeCell ref="K18:K19"/>
    <mergeCell ref="K32:K33"/>
    <mergeCell ref="A31:E31"/>
    <mergeCell ref="A32:A33"/>
    <mergeCell ref="B32:B33"/>
    <mergeCell ref="C32:C33"/>
    <mergeCell ref="E32:E33"/>
    <mergeCell ref="F32:F33"/>
    <mergeCell ref="G32:G33"/>
    <mergeCell ref="H32:H33"/>
    <mergeCell ref="I32:I33"/>
    <mergeCell ref="J32:J33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47"/>
  <sheetViews>
    <sheetView view="pageBreakPreview" zoomScale="89" zoomScaleNormal="100" zoomScaleSheetLayoutView="89" workbookViewId="0">
      <selection activeCell="H45" sqref="H45"/>
    </sheetView>
  </sheetViews>
  <sheetFormatPr defaultRowHeight="15"/>
  <cols>
    <col min="1" max="1" width="5.28515625" customWidth="1"/>
    <col min="2" max="2" width="27.28515625" customWidth="1"/>
    <col min="3" max="3" width="13.140625" customWidth="1"/>
    <col min="4" max="4" width="11.7109375" customWidth="1"/>
    <col min="5" max="5" width="17" customWidth="1"/>
    <col min="6" max="8" width="9.5703125" customWidth="1"/>
    <col min="9" max="9" width="10.7109375" customWidth="1"/>
  </cols>
  <sheetData>
    <row r="1" spans="1:9" ht="18.75">
      <c r="A1" s="4"/>
      <c r="B1" s="4"/>
      <c r="C1" s="132" t="s">
        <v>101</v>
      </c>
      <c r="D1" s="132"/>
      <c r="E1" s="132"/>
      <c r="F1" s="132"/>
      <c r="G1" s="132"/>
      <c r="H1" s="132"/>
      <c r="I1" s="132"/>
    </row>
    <row r="2" spans="1:9" ht="35.450000000000003" customHeight="1">
      <c r="A2" s="133" t="s">
        <v>102</v>
      </c>
      <c r="B2" s="133"/>
      <c r="C2" s="133"/>
      <c r="D2" s="133"/>
      <c r="E2" s="133"/>
      <c r="F2" s="133"/>
      <c r="G2" s="133"/>
      <c r="H2" s="133"/>
      <c r="I2" s="133"/>
    </row>
    <row r="3" spans="1:9" ht="23.45" customHeight="1">
      <c r="A3" s="95" t="s">
        <v>9</v>
      </c>
      <c r="B3" s="95" t="s">
        <v>19</v>
      </c>
      <c r="C3" s="95" t="s">
        <v>20</v>
      </c>
      <c r="D3" s="95"/>
      <c r="E3" s="95"/>
      <c r="F3" s="95"/>
      <c r="G3" s="95"/>
      <c r="H3" s="95"/>
      <c r="I3" s="95"/>
    </row>
    <row r="4" spans="1:9" ht="25.15" customHeight="1">
      <c r="A4" s="95"/>
      <c r="B4" s="95"/>
      <c r="C4" s="17">
        <v>2025</v>
      </c>
      <c r="D4" s="17">
        <v>2026</v>
      </c>
      <c r="E4" s="17">
        <v>2027</v>
      </c>
      <c r="F4" s="17">
        <v>2028</v>
      </c>
      <c r="G4" s="17">
        <v>2029</v>
      </c>
      <c r="H4" s="17">
        <v>2030</v>
      </c>
      <c r="I4" s="17" t="s">
        <v>0</v>
      </c>
    </row>
    <row r="5" spans="1:9">
      <c r="A5" s="6">
        <v>1</v>
      </c>
      <c r="B5" s="6">
        <v>2</v>
      </c>
      <c r="C5" s="6">
        <v>3</v>
      </c>
      <c r="D5" s="6">
        <v>4</v>
      </c>
      <c r="E5" s="6">
        <v>5</v>
      </c>
      <c r="F5" s="6">
        <v>6</v>
      </c>
      <c r="G5" s="6">
        <v>7</v>
      </c>
      <c r="H5" s="6">
        <v>8</v>
      </c>
      <c r="I5" s="6">
        <v>9</v>
      </c>
    </row>
    <row r="6" spans="1:9" ht="15.75">
      <c r="A6" s="9">
        <v>1</v>
      </c>
      <c r="B6" s="10" t="s">
        <v>21</v>
      </c>
      <c r="C6" s="34">
        <f>SUM(C7:C10)</f>
        <v>0</v>
      </c>
      <c r="D6" s="34"/>
      <c r="E6" s="34">
        <f t="shared" ref="E6:H6" si="0">SUM(E7:E10)</f>
        <v>140223.04900999999</v>
      </c>
      <c r="F6" s="34">
        <f t="shared" si="0"/>
        <v>0</v>
      </c>
      <c r="G6" s="34">
        <f t="shared" si="0"/>
        <v>0</v>
      </c>
      <c r="H6" s="34">
        <f t="shared" si="0"/>
        <v>0</v>
      </c>
      <c r="I6" s="34">
        <v>143137.9</v>
      </c>
    </row>
    <row r="7" spans="1:9" ht="15.75">
      <c r="A7" s="9" t="s">
        <v>10</v>
      </c>
      <c r="B7" s="13" t="s">
        <v>22</v>
      </c>
      <c r="C7" s="55">
        <f>C44</f>
        <v>0</v>
      </c>
      <c r="D7" s="35"/>
      <c r="E7" s="55">
        <f t="shared" ref="E7:H7" si="1">E13+E18+E23+E28+E33+E38</f>
        <v>5440.6312000000007</v>
      </c>
      <c r="F7" s="37">
        <f t="shared" si="1"/>
        <v>0</v>
      </c>
      <c r="G7" s="37">
        <f t="shared" si="1"/>
        <v>0</v>
      </c>
      <c r="H7" s="37">
        <f t="shared" si="1"/>
        <v>0</v>
      </c>
      <c r="I7" s="34">
        <f t="shared" ref="I7:I10" si="2">C7+D7+E7+F7+G7+H7</f>
        <v>5440.6312000000007</v>
      </c>
    </row>
    <row r="8" spans="1:9" ht="15.75">
      <c r="A8" s="9" t="s">
        <v>11</v>
      </c>
      <c r="B8" s="13" t="s">
        <v>23</v>
      </c>
      <c r="C8" s="55">
        <f t="shared" ref="C8:C10" si="3">C45</f>
        <v>0</v>
      </c>
      <c r="D8" s="35"/>
      <c r="E8" s="55">
        <f t="shared" ref="E8:H10" si="4">E14+E19+E24+E29+E34+E39</f>
        <v>109683.5</v>
      </c>
      <c r="F8" s="37">
        <f t="shared" si="4"/>
        <v>0</v>
      </c>
      <c r="G8" s="37">
        <f t="shared" si="4"/>
        <v>0</v>
      </c>
      <c r="H8" s="37">
        <f t="shared" si="4"/>
        <v>0</v>
      </c>
      <c r="I8" s="34">
        <f t="shared" si="2"/>
        <v>109683.5</v>
      </c>
    </row>
    <row r="9" spans="1:9" ht="15.75">
      <c r="A9" s="9" t="s">
        <v>12</v>
      </c>
      <c r="B9" s="13" t="s">
        <v>24</v>
      </c>
      <c r="C9" s="55">
        <f t="shared" si="3"/>
        <v>0</v>
      </c>
      <c r="D9" s="35"/>
      <c r="E9" s="55">
        <f>E15+E20+E25+E30+E35+E40</f>
        <v>20892.117809999996</v>
      </c>
      <c r="F9" s="37">
        <f t="shared" si="4"/>
        <v>0</v>
      </c>
      <c r="G9" s="37">
        <f t="shared" si="4"/>
        <v>0</v>
      </c>
      <c r="H9" s="37">
        <f t="shared" si="4"/>
        <v>0</v>
      </c>
      <c r="I9" s="34">
        <f t="shared" si="2"/>
        <v>20892.117809999996</v>
      </c>
    </row>
    <row r="10" spans="1:9" ht="31.5">
      <c r="A10" s="9" t="s">
        <v>13</v>
      </c>
      <c r="B10" s="13" t="s">
        <v>25</v>
      </c>
      <c r="C10" s="55">
        <f t="shared" si="3"/>
        <v>0</v>
      </c>
      <c r="D10" s="35"/>
      <c r="E10" s="55">
        <v>4206.8</v>
      </c>
      <c r="F10" s="37">
        <f t="shared" si="4"/>
        <v>0</v>
      </c>
      <c r="G10" s="37">
        <f t="shared" si="4"/>
        <v>0</v>
      </c>
      <c r="H10" s="37">
        <f t="shared" si="4"/>
        <v>0</v>
      </c>
      <c r="I10" s="34">
        <f t="shared" si="2"/>
        <v>4206.8</v>
      </c>
    </row>
    <row r="11" spans="1:9" ht="36.6" customHeight="1">
      <c r="A11" s="131" t="s">
        <v>111</v>
      </c>
      <c r="B11" s="131"/>
      <c r="C11" s="131"/>
      <c r="D11" s="131"/>
      <c r="E11" s="131"/>
      <c r="F11" s="131"/>
      <c r="G11" s="131"/>
      <c r="H11" s="131"/>
      <c r="I11" s="131"/>
    </row>
    <row r="12" spans="1:9" ht="49.9" customHeight="1">
      <c r="A12" s="9" t="s">
        <v>10</v>
      </c>
      <c r="B12" s="11" t="s">
        <v>31</v>
      </c>
      <c r="C12" s="7">
        <f>SUM(C13:C16)</f>
        <v>0</v>
      </c>
      <c r="D12" s="7"/>
      <c r="E12" s="22">
        <f t="shared" ref="E12" si="5">SUM(E13:E16)</f>
        <v>53247.916010000001</v>
      </c>
      <c r="F12" s="7">
        <f t="shared" ref="F12:H12" si="6">SUM(F13:F16)</f>
        <v>0</v>
      </c>
      <c r="G12" s="7">
        <f t="shared" si="6"/>
        <v>0</v>
      </c>
      <c r="H12" s="7">
        <f t="shared" si="6"/>
        <v>0</v>
      </c>
      <c r="I12" s="7">
        <f>E12</f>
        <v>53247.916010000001</v>
      </c>
    </row>
    <row r="13" spans="1:9" ht="18" customHeight="1">
      <c r="A13" s="9" t="s">
        <v>14</v>
      </c>
      <c r="B13" s="12" t="s">
        <v>22</v>
      </c>
      <c r="C13" s="36">
        <v>0</v>
      </c>
      <c r="D13" s="35"/>
      <c r="E13" s="26">
        <v>2066</v>
      </c>
      <c r="F13" s="36">
        <v>0</v>
      </c>
      <c r="G13" s="36">
        <v>0</v>
      </c>
      <c r="H13" s="36">
        <v>0</v>
      </c>
      <c r="I13" s="7">
        <f t="shared" ref="I13:I41" si="7">E13</f>
        <v>2066</v>
      </c>
    </row>
    <row r="14" spans="1:9" ht="18" customHeight="1">
      <c r="A14" s="9" t="s">
        <v>16</v>
      </c>
      <c r="B14" s="12" t="s">
        <v>23</v>
      </c>
      <c r="C14" s="36">
        <v>0</v>
      </c>
      <c r="D14" s="33"/>
      <c r="E14" s="26">
        <v>41651.199999999997</v>
      </c>
      <c r="F14" s="36">
        <v>0</v>
      </c>
      <c r="G14" s="36">
        <v>0</v>
      </c>
      <c r="H14" s="36">
        <v>0</v>
      </c>
      <c r="I14" s="7">
        <f t="shared" si="7"/>
        <v>41651.199999999997</v>
      </c>
    </row>
    <row r="15" spans="1:9" ht="18" customHeight="1">
      <c r="A15" s="9" t="s">
        <v>26</v>
      </c>
      <c r="B15" s="12" t="s">
        <v>24</v>
      </c>
      <c r="C15" s="36">
        <v>0</v>
      </c>
      <c r="D15" s="33"/>
      <c r="E15" s="26">
        <v>7933.26901</v>
      </c>
      <c r="F15" s="36">
        <v>0</v>
      </c>
      <c r="G15" s="36">
        <v>0</v>
      </c>
      <c r="H15" s="36">
        <v>0</v>
      </c>
      <c r="I15" s="7">
        <f t="shared" si="7"/>
        <v>7933.26901</v>
      </c>
    </row>
    <row r="16" spans="1:9" ht="18" customHeight="1">
      <c r="A16" s="9" t="s">
        <v>27</v>
      </c>
      <c r="B16" s="12" t="s">
        <v>25</v>
      </c>
      <c r="C16" s="36">
        <v>0</v>
      </c>
      <c r="D16" s="33"/>
      <c r="E16" s="26">
        <v>1597.4469999999999</v>
      </c>
      <c r="F16" s="36">
        <v>0</v>
      </c>
      <c r="G16" s="36">
        <v>0</v>
      </c>
      <c r="H16" s="36">
        <v>0</v>
      </c>
      <c r="I16" s="7">
        <f t="shared" si="7"/>
        <v>1597.4469999999999</v>
      </c>
    </row>
    <row r="17" spans="1:9" ht="48" customHeight="1">
      <c r="A17" s="9" t="s">
        <v>11</v>
      </c>
      <c r="B17" s="11" t="s">
        <v>32</v>
      </c>
      <c r="C17" s="7">
        <f>SUM(C18:C21)</f>
        <v>0</v>
      </c>
      <c r="D17" s="7"/>
      <c r="E17" s="22">
        <f t="shared" ref="E17" si="8">SUM(E18:E21)</f>
        <v>16902.66</v>
      </c>
      <c r="F17" s="7">
        <f t="shared" ref="F17" si="9">SUM(F18:F21)</f>
        <v>0</v>
      </c>
      <c r="G17" s="7">
        <f t="shared" ref="G17" si="10">SUM(G18:G21)</f>
        <v>0</v>
      </c>
      <c r="H17" s="7">
        <f t="shared" ref="H17" si="11">SUM(H18:H21)</f>
        <v>0</v>
      </c>
      <c r="I17" s="7">
        <f t="shared" si="7"/>
        <v>16902.66</v>
      </c>
    </row>
    <row r="18" spans="1:9" ht="18.600000000000001" customHeight="1">
      <c r="A18" s="9" t="s">
        <v>15</v>
      </c>
      <c r="B18" s="12" t="s">
        <v>22</v>
      </c>
      <c r="C18" s="36">
        <v>0</v>
      </c>
      <c r="D18" s="33"/>
      <c r="E18" s="26">
        <v>655.82324000000006</v>
      </c>
      <c r="F18" s="36">
        <v>0</v>
      </c>
      <c r="G18" s="36">
        <v>0</v>
      </c>
      <c r="H18" s="36">
        <v>0</v>
      </c>
      <c r="I18" s="7">
        <f t="shared" si="7"/>
        <v>655.82324000000006</v>
      </c>
    </row>
    <row r="19" spans="1:9" ht="18.600000000000001" customHeight="1">
      <c r="A19" s="9" t="s">
        <v>33</v>
      </c>
      <c r="B19" s="12" t="s">
        <v>23</v>
      </c>
      <c r="C19" s="36">
        <v>0</v>
      </c>
      <c r="D19" s="33"/>
      <c r="E19" s="26">
        <v>13221.3</v>
      </c>
      <c r="F19" s="36">
        <v>0</v>
      </c>
      <c r="G19" s="36">
        <v>0</v>
      </c>
      <c r="H19" s="36">
        <v>0</v>
      </c>
      <c r="I19" s="7">
        <f t="shared" si="7"/>
        <v>13221.3</v>
      </c>
    </row>
    <row r="20" spans="1:9" ht="18.600000000000001" customHeight="1">
      <c r="A20" s="9" t="s">
        <v>34</v>
      </c>
      <c r="B20" s="12" t="s">
        <v>24</v>
      </c>
      <c r="C20" s="36">
        <v>0</v>
      </c>
      <c r="D20" s="33"/>
      <c r="E20" s="26">
        <v>2518.4577599999998</v>
      </c>
      <c r="F20" s="36">
        <v>0</v>
      </c>
      <c r="G20" s="36">
        <v>0</v>
      </c>
      <c r="H20" s="36">
        <v>0</v>
      </c>
      <c r="I20" s="7">
        <f t="shared" si="7"/>
        <v>2518.4577599999998</v>
      </c>
    </row>
    <row r="21" spans="1:9" ht="18.600000000000001" customHeight="1">
      <c r="A21" s="9" t="s">
        <v>35</v>
      </c>
      <c r="B21" s="12" t="s">
        <v>25</v>
      </c>
      <c r="C21" s="36">
        <v>0</v>
      </c>
      <c r="D21" s="33"/>
      <c r="E21" s="26">
        <v>507.07900000000001</v>
      </c>
      <c r="F21" s="36">
        <v>0</v>
      </c>
      <c r="G21" s="36">
        <v>0</v>
      </c>
      <c r="H21" s="36">
        <v>0</v>
      </c>
      <c r="I21" s="7">
        <f t="shared" si="7"/>
        <v>507.07900000000001</v>
      </c>
    </row>
    <row r="22" spans="1:9" ht="53.45" customHeight="1">
      <c r="A22" s="9" t="s">
        <v>12</v>
      </c>
      <c r="B22" s="11" t="s">
        <v>36</v>
      </c>
      <c r="C22" s="7">
        <f>SUM(C23:C26)</f>
        <v>0</v>
      </c>
      <c r="D22" s="7"/>
      <c r="E22" s="22">
        <f t="shared" ref="E22" si="12">SUM(E23:E26)</f>
        <v>24208.6</v>
      </c>
      <c r="F22" s="7">
        <f t="shared" ref="F22" si="13">SUM(F23:F26)</f>
        <v>0</v>
      </c>
      <c r="G22" s="7">
        <f t="shared" ref="G22" si="14">SUM(G23:G26)</f>
        <v>0</v>
      </c>
      <c r="H22" s="7">
        <f t="shared" ref="H22" si="15">SUM(H23:H26)</f>
        <v>0</v>
      </c>
      <c r="I22" s="7">
        <f t="shared" si="7"/>
        <v>24208.6</v>
      </c>
    </row>
    <row r="23" spans="1:9" ht="19.899999999999999" customHeight="1">
      <c r="A23" s="14" t="s">
        <v>17</v>
      </c>
      <c r="B23" s="12" t="s">
        <v>22</v>
      </c>
      <c r="C23" s="36">
        <v>0</v>
      </c>
      <c r="D23" s="33"/>
      <c r="E23" s="26">
        <v>939.29367999999999</v>
      </c>
      <c r="F23" s="36">
        <v>0</v>
      </c>
      <c r="G23" s="36">
        <v>0</v>
      </c>
      <c r="H23" s="36">
        <v>0</v>
      </c>
      <c r="I23" s="7">
        <f t="shared" si="7"/>
        <v>939.29367999999999</v>
      </c>
    </row>
    <row r="24" spans="1:9" ht="19.899999999999999" customHeight="1">
      <c r="A24" s="15" t="s">
        <v>37</v>
      </c>
      <c r="B24" s="12" t="s">
        <v>23</v>
      </c>
      <c r="C24" s="36">
        <v>0</v>
      </c>
      <c r="D24" s="33"/>
      <c r="E24" s="26">
        <v>18936.099999999999</v>
      </c>
      <c r="F24" s="36">
        <v>0</v>
      </c>
      <c r="G24" s="36">
        <v>0</v>
      </c>
      <c r="H24" s="36">
        <v>0</v>
      </c>
      <c r="I24" s="7">
        <f t="shared" si="7"/>
        <v>18936.099999999999</v>
      </c>
    </row>
    <row r="25" spans="1:9" ht="19.899999999999999" customHeight="1">
      <c r="A25" s="15" t="s">
        <v>38</v>
      </c>
      <c r="B25" s="12" t="s">
        <v>24</v>
      </c>
      <c r="C25" s="36">
        <v>0</v>
      </c>
      <c r="D25" s="33"/>
      <c r="E25" s="26">
        <v>3606.94832</v>
      </c>
      <c r="F25" s="36">
        <v>0</v>
      </c>
      <c r="G25" s="36">
        <v>0</v>
      </c>
      <c r="H25" s="36">
        <v>0</v>
      </c>
      <c r="I25" s="7">
        <f t="shared" si="7"/>
        <v>3606.94832</v>
      </c>
    </row>
    <row r="26" spans="1:9" ht="19.899999999999999" customHeight="1">
      <c r="A26" s="15" t="s">
        <v>39</v>
      </c>
      <c r="B26" s="12" t="s">
        <v>25</v>
      </c>
      <c r="C26" s="36">
        <v>0</v>
      </c>
      <c r="D26" s="33"/>
      <c r="E26" s="26">
        <v>726.25800000000004</v>
      </c>
      <c r="F26" s="36">
        <v>0</v>
      </c>
      <c r="G26" s="36">
        <v>0</v>
      </c>
      <c r="H26" s="36">
        <v>0</v>
      </c>
      <c r="I26" s="7">
        <f t="shared" si="7"/>
        <v>726.25800000000004</v>
      </c>
    </row>
    <row r="27" spans="1:9" ht="83.45" customHeight="1">
      <c r="A27" s="9" t="s">
        <v>13</v>
      </c>
      <c r="B27" s="11" t="s">
        <v>40</v>
      </c>
      <c r="C27" s="7">
        <f>SUM(C28:C31)</f>
        <v>0</v>
      </c>
      <c r="D27" s="7"/>
      <c r="E27" s="22">
        <f t="shared" ref="E27" si="16">SUM(E28:E31)</f>
        <v>25350.000000000004</v>
      </c>
      <c r="F27" s="7">
        <f t="shared" ref="F27" si="17">SUM(F28:F31)</f>
        <v>0</v>
      </c>
      <c r="G27" s="7">
        <f t="shared" ref="G27" si="18">SUM(G28:G31)</f>
        <v>0</v>
      </c>
      <c r="H27" s="7">
        <f t="shared" ref="H27" si="19">SUM(H28:H31)</f>
        <v>0</v>
      </c>
      <c r="I27" s="7">
        <f t="shared" si="7"/>
        <v>25350.000000000004</v>
      </c>
    </row>
    <row r="28" spans="1:9" ht="16.899999999999999" customHeight="1">
      <c r="A28" s="15" t="s">
        <v>18</v>
      </c>
      <c r="B28" s="12" t="s">
        <v>22</v>
      </c>
      <c r="C28" s="36">
        <v>0</v>
      </c>
      <c r="D28" s="33"/>
      <c r="E28" s="28">
        <v>983.58</v>
      </c>
      <c r="F28" s="36">
        <v>0</v>
      </c>
      <c r="G28" s="36">
        <v>0</v>
      </c>
      <c r="H28" s="36">
        <v>0</v>
      </c>
      <c r="I28" s="7">
        <f t="shared" si="7"/>
        <v>983.58</v>
      </c>
    </row>
    <row r="29" spans="1:9" ht="16.899999999999999" customHeight="1">
      <c r="A29" s="15" t="s">
        <v>41</v>
      </c>
      <c r="B29" s="12" t="s">
        <v>23</v>
      </c>
      <c r="C29" s="36">
        <v>0</v>
      </c>
      <c r="D29" s="33"/>
      <c r="E29" s="28">
        <v>19828.900000000001</v>
      </c>
      <c r="F29" s="36">
        <v>0</v>
      </c>
      <c r="G29" s="36">
        <v>0</v>
      </c>
      <c r="H29" s="36">
        <v>0</v>
      </c>
      <c r="I29" s="7">
        <f t="shared" si="7"/>
        <v>19828.900000000001</v>
      </c>
    </row>
    <row r="30" spans="1:9" ht="16.899999999999999" customHeight="1">
      <c r="A30" s="15" t="s">
        <v>42</v>
      </c>
      <c r="B30" s="12" t="s">
        <v>24</v>
      </c>
      <c r="C30" s="36">
        <v>0</v>
      </c>
      <c r="D30" s="33"/>
      <c r="E30" s="28">
        <v>3777.02</v>
      </c>
      <c r="F30" s="36">
        <v>0</v>
      </c>
      <c r="G30" s="36">
        <v>0</v>
      </c>
      <c r="H30" s="36">
        <v>0</v>
      </c>
      <c r="I30" s="7">
        <f t="shared" si="7"/>
        <v>3777.02</v>
      </c>
    </row>
    <row r="31" spans="1:9" ht="16.899999999999999" customHeight="1">
      <c r="A31" s="15" t="s">
        <v>43</v>
      </c>
      <c r="B31" s="12" t="s">
        <v>25</v>
      </c>
      <c r="C31" s="36">
        <v>0</v>
      </c>
      <c r="D31" s="33"/>
      <c r="E31" s="28">
        <v>760.5</v>
      </c>
      <c r="F31" s="36">
        <v>0</v>
      </c>
      <c r="G31" s="36">
        <v>0</v>
      </c>
      <c r="H31" s="36">
        <v>0</v>
      </c>
      <c r="I31" s="7">
        <f t="shared" si="7"/>
        <v>760.5</v>
      </c>
    </row>
    <row r="32" spans="1:9" ht="69" customHeight="1">
      <c r="A32" s="9" t="s">
        <v>44</v>
      </c>
      <c r="B32" s="11" t="s">
        <v>45</v>
      </c>
      <c r="C32" s="7">
        <f>SUM(C33:C36)</f>
        <v>0</v>
      </c>
      <c r="D32" s="7"/>
      <c r="E32" s="22">
        <f t="shared" ref="E32" si="20">SUM(E33:E36)</f>
        <v>5952.0000000000009</v>
      </c>
      <c r="F32" s="7">
        <f t="shared" ref="F32" si="21">SUM(F33:F36)</f>
        <v>0</v>
      </c>
      <c r="G32" s="7">
        <f t="shared" ref="G32" si="22">SUM(G33:G36)</f>
        <v>0</v>
      </c>
      <c r="H32" s="7">
        <f t="shared" ref="H32" si="23">SUM(H33:H36)</f>
        <v>0</v>
      </c>
      <c r="I32" s="7">
        <f t="shared" si="7"/>
        <v>5952.0000000000009</v>
      </c>
    </row>
    <row r="33" spans="1:9" ht="18.600000000000001" customHeight="1">
      <c r="A33" s="15" t="s">
        <v>46</v>
      </c>
      <c r="B33" s="12" t="s">
        <v>22</v>
      </c>
      <c r="C33" s="36">
        <v>0</v>
      </c>
      <c r="D33" s="33"/>
      <c r="E33" s="27">
        <v>230.9376</v>
      </c>
      <c r="F33" s="36">
        <v>0</v>
      </c>
      <c r="G33" s="36">
        <v>0</v>
      </c>
      <c r="H33" s="36">
        <v>0</v>
      </c>
      <c r="I33" s="7">
        <f t="shared" si="7"/>
        <v>230.9376</v>
      </c>
    </row>
    <row r="34" spans="1:9" ht="18.600000000000001" customHeight="1">
      <c r="A34" s="15" t="s">
        <v>47</v>
      </c>
      <c r="B34" s="12" t="s">
        <v>23</v>
      </c>
      <c r="C34" s="36">
        <v>0</v>
      </c>
      <c r="D34" s="33"/>
      <c r="E34" s="27">
        <v>4655.7</v>
      </c>
      <c r="F34" s="36">
        <v>0</v>
      </c>
      <c r="G34" s="36">
        <v>0</v>
      </c>
      <c r="H34" s="36">
        <v>0</v>
      </c>
      <c r="I34" s="7">
        <f t="shared" si="7"/>
        <v>4655.7</v>
      </c>
    </row>
    <row r="35" spans="1:9" ht="18.600000000000001" customHeight="1">
      <c r="A35" s="15" t="s">
        <v>48</v>
      </c>
      <c r="B35" s="12" t="s">
        <v>24</v>
      </c>
      <c r="C35" s="36">
        <v>0</v>
      </c>
      <c r="D35" s="33"/>
      <c r="E35" s="27">
        <v>886.80240000000003</v>
      </c>
      <c r="F35" s="36">
        <v>0</v>
      </c>
      <c r="G35" s="36">
        <v>0</v>
      </c>
      <c r="H35" s="36">
        <v>0</v>
      </c>
      <c r="I35" s="7">
        <f t="shared" si="7"/>
        <v>886.80240000000003</v>
      </c>
    </row>
    <row r="36" spans="1:9" ht="18.600000000000001" customHeight="1">
      <c r="A36" s="15" t="s">
        <v>49</v>
      </c>
      <c r="B36" s="12" t="s">
        <v>25</v>
      </c>
      <c r="C36" s="36">
        <v>0</v>
      </c>
      <c r="D36" s="33"/>
      <c r="E36" s="27">
        <v>178.56</v>
      </c>
      <c r="F36" s="36">
        <v>0</v>
      </c>
      <c r="G36" s="36">
        <v>0</v>
      </c>
      <c r="H36" s="36">
        <v>0</v>
      </c>
      <c r="I36" s="7">
        <f t="shared" si="7"/>
        <v>178.56</v>
      </c>
    </row>
    <row r="37" spans="1:9" ht="99" customHeight="1">
      <c r="A37" s="9" t="s">
        <v>50</v>
      </c>
      <c r="B37" s="11" t="s">
        <v>51</v>
      </c>
      <c r="C37" s="7">
        <f>SUM(C38:C41)</f>
        <v>0</v>
      </c>
      <c r="D37" s="7"/>
      <c r="E37" s="22">
        <f t="shared" ref="E37" si="24">SUM(E38:E41)</f>
        <v>14561.769999999999</v>
      </c>
      <c r="F37" s="7">
        <f t="shared" ref="F37" si="25">SUM(F38:F41)</f>
        <v>0</v>
      </c>
      <c r="G37" s="7">
        <f t="shared" ref="G37" si="26">SUM(G38:G41)</f>
        <v>0</v>
      </c>
      <c r="H37" s="7">
        <f t="shared" ref="H37" si="27">SUM(H38:H41)</f>
        <v>0</v>
      </c>
      <c r="I37" s="7">
        <f t="shared" si="7"/>
        <v>14561.769999999999</v>
      </c>
    </row>
    <row r="38" spans="1:9" ht="18.600000000000001" customHeight="1">
      <c r="A38" s="15" t="s">
        <v>52</v>
      </c>
      <c r="B38" s="12" t="s">
        <v>22</v>
      </c>
      <c r="C38" s="36">
        <v>0</v>
      </c>
      <c r="D38" s="33"/>
      <c r="E38" s="28">
        <v>564.99667999999997</v>
      </c>
      <c r="F38" s="36">
        <v>0</v>
      </c>
      <c r="G38" s="36">
        <v>0</v>
      </c>
      <c r="H38" s="36">
        <v>0</v>
      </c>
      <c r="I38" s="7">
        <f t="shared" si="7"/>
        <v>564.99667999999997</v>
      </c>
    </row>
    <row r="39" spans="1:9" ht="18.600000000000001" customHeight="1">
      <c r="A39" s="15" t="s">
        <v>53</v>
      </c>
      <c r="B39" s="12" t="s">
        <v>23</v>
      </c>
      <c r="C39" s="36">
        <v>0</v>
      </c>
      <c r="D39" s="33"/>
      <c r="E39" s="28">
        <v>11390.3</v>
      </c>
      <c r="F39" s="36">
        <v>0</v>
      </c>
      <c r="G39" s="36">
        <v>0</v>
      </c>
      <c r="H39" s="36">
        <v>0</v>
      </c>
      <c r="I39" s="7">
        <f t="shared" si="7"/>
        <v>11390.3</v>
      </c>
    </row>
    <row r="40" spans="1:9" ht="18.600000000000001" customHeight="1">
      <c r="A40" s="15" t="s">
        <v>54</v>
      </c>
      <c r="B40" s="12" t="s">
        <v>24</v>
      </c>
      <c r="C40" s="36">
        <v>0</v>
      </c>
      <c r="D40" s="33"/>
      <c r="E40" s="28">
        <v>2169.62032</v>
      </c>
      <c r="F40" s="36">
        <v>0</v>
      </c>
      <c r="G40" s="36">
        <v>0</v>
      </c>
      <c r="H40" s="36">
        <v>0</v>
      </c>
      <c r="I40" s="7">
        <f t="shared" si="7"/>
        <v>2169.62032</v>
      </c>
    </row>
    <row r="41" spans="1:9" ht="18.600000000000001" customHeight="1">
      <c r="A41" s="15" t="s">
        <v>55</v>
      </c>
      <c r="B41" s="12" t="s">
        <v>25</v>
      </c>
      <c r="C41" s="36">
        <v>0</v>
      </c>
      <c r="D41" s="33"/>
      <c r="E41" s="28">
        <v>436.85300000000001</v>
      </c>
      <c r="F41" s="36">
        <v>0</v>
      </c>
      <c r="G41" s="36">
        <v>0</v>
      </c>
      <c r="H41" s="36">
        <v>0</v>
      </c>
      <c r="I41" s="7">
        <f t="shared" si="7"/>
        <v>436.85300000000001</v>
      </c>
    </row>
    <row r="42" spans="1:9" ht="43.5" customHeight="1">
      <c r="A42" s="57"/>
      <c r="B42" s="57"/>
      <c r="C42" s="57"/>
      <c r="D42" s="57"/>
      <c r="E42" s="57"/>
      <c r="F42" s="57"/>
      <c r="G42" s="57"/>
      <c r="H42" s="57"/>
      <c r="I42" s="57"/>
    </row>
    <row r="43" spans="1:9" ht="66.75" customHeight="1">
      <c r="A43" s="69"/>
      <c r="B43" s="70"/>
      <c r="C43" s="71"/>
      <c r="D43" s="63"/>
      <c r="E43" s="63"/>
      <c r="F43" s="63"/>
      <c r="G43" s="63"/>
      <c r="H43" s="63"/>
      <c r="I43" s="72"/>
    </row>
    <row r="44" spans="1:9" ht="15.75">
      <c r="A44" s="73"/>
      <c r="B44" s="67"/>
      <c r="C44" s="74"/>
      <c r="D44" s="63"/>
      <c r="E44" s="63"/>
      <c r="F44" s="63"/>
      <c r="G44" s="63"/>
      <c r="H44" s="63"/>
      <c r="I44" s="72"/>
    </row>
    <row r="45" spans="1:9" ht="15.75">
      <c r="A45" s="73"/>
      <c r="B45" s="67"/>
      <c r="C45" s="74"/>
      <c r="D45" s="63"/>
      <c r="E45" s="63"/>
      <c r="F45" s="63"/>
      <c r="G45" s="63"/>
      <c r="H45" s="63"/>
      <c r="I45" s="72"/>
    </row>
    <row r="46" spans="1:9" ht="15.75">
      <c r="A46" s="73"/>
      <c r="B46" s="67"/>
      <c r="C46" s="74"/>
      <c r="D46" s="63"/>
      <c r="E46" s="63"/>
      <c r="F46" s="63"/>
      <c r="G46" s="63"/>
      <c r="H46" s="63"/>
      <c r="I46" s="72"/>
    </row>
    <row r="47" spans="1:9" ht="15.75">
      <c r="A47" s="73"/>
      <c r="B47" s="67"/>
      <c r="C47" s="74"/>
      <c r="D47" s="63"/>
      <c r="E47" s="63"/>
      <c r="F47" s="63"/>
      <c r="G47" s="63"/>
      <c r="H47" s="63"/>
      <c r="I47" s="72"/>
    </row>
  </sheetData>
  <mergeCells count="6">
    <mergeCell ref="A11:I11"/>
    <mergeCell ref="C1:I1"/>
    <mergeCell ref="A2:I2"/>
    <mergeCell ref="A3:A4"/>
    <mergeCell ref="B3:B4"/>
    <mergeCell ref="C3:I3"/>
  </mergeCells>
  <pageMargins left="0.7" right="0.7" top="0.75" bottom="0.75" header="0.3" footer="0.3"/>
  <pageSetup paperSize="9" scale="7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J20"/>
  <sheetViews>
    <sheetView workbookViewId="0">
      <selection activeCell="J21" sqref="J21"/>
    </sheetView>
  </sheetViews>
  <sheetFormatPr defaultRowHeight="15"/>
  <cols>
    <col min="1" max="1" width="7.28515625" customWidth="1"/>
    <col min="2" max="2" width="28.85546875" customWidth="1"/>
    <col min="4" max="5" width="10.140625" bestFit="1" customWidth="1"/>
    <col min="6" max="6" width="12.5703125" customWidth="1"/>
    <col min="10" max="10" width="13.5703125" customWidth="1"/>
  </cols>
  <sheetData>
    <row r="2" spans="1:10" ht="18.75">
      <c r="A2" s="4"/>
      <c r="B2" s="4"/>
      <c r="C2" s="132" t="s">
        <v>101</v>
      </c>
      <c r="D2" s="132"/>
      <c r="E2" s="132"/>
      <c r="F2" s="132"/>
      <c r="G2" s="132"/>
      <c r="H2" s="132"/>
      <c r="I2" s="132"/>
    </row>
    <row r="3" spans="1:10" ht="55.5" customHeight="1">
      <c r="A3" s="133" t="s">
        <v>128</v>
      </c>
      <c r="B3" s="133"/>
      <c r="C3" s="133"/>
      <c r="D3" s="133"/>
      <c r="E3" s="133"/>
      <c r="F3" s="133"/>
      <c r="G3" s="133"/>
      <c r="H3" s="133"/>
      <c r="I3" s="133"/>
      <c r="J3" s="64"/>
    </row>
    <row r="4" spans="1:10" ht="15.75" customHeight="1">
      <c r="A4" s="95" t="s">
        <v>9</v>
      </c>
      <c r="B4" s="95" t="s">
        <v>19</v>
      </c>
      <c r="C4" s="95" t="s">
        <v>20</v>
      </c>
      <c r="D4" s="95"/>
      <c r="E4" s="95"/>
      <c r="F4" s="95"/>
      <c r="G4" s="95"/>
      <c r="H4" s="95"/>
      <c r="I4" s="95"/>
      <c r="J4" s="65"/>
    </row>
    <row r="5" spans="1:10" ht="15.75" customHeight="1">
      <c r="A5" s="95"/>
      <c r="B5" s="95"/>
      <c r="C5" s="56">
        <v>2025</v>
      </c>
      <c r="D5" s="56">
        <v>2026</v>
      </c>
      <c r="E5" s="56">
        <v>2027</v>
      </c>
      <c r="F5" s="56">
        <v>2028</v>
      </c>
      <c r="G5" s="56">
        <v>2029</v>
      </c>
      <c r="H5" s="56">
        <v>2030</v>
      </c>
      <c r="I5" s="56" t="s">
        <v>0</v>
      </c>
      <c r="J5" s="52"/>
    </row>
    <row r="6" spans="1:10" ht="15.75">
      <c r="A6" s="6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  <c r="G6" s="6">
        <v>7</v>
      </c>
      <c r="H6" s="6">
        <v>8</v>
      </c>
      <c r="I6" s="6">
        <v>9</v>
      </c>
      <c r="J6" s="66"/>
    </row>
    <row r="7" spans="1:10" ht="15.75">
      <c r="A7" s="9">
        <v>1</v>
      </c>
      <c r="B7" s="10" t="s">
        <v>21</v>
      </c>
      <c r="C7" s="34">
        <f>SUM(C8:C11)</f>
        <v>0</v>
      </c>
      <c r="D7" s="34"/>
      <c r="E7" s="34">
        <f>E13</f>
        <v>2964.7510900000002</v>
      </c>
      <c r="F7" s="34">
        <f t="shared" ref="F7:H7" si="0">SUM(F8:F11)</f>
        <v>0</v>
      </c>
      <c r="G7" s="34">
        <f t="shared" si="0"/>
        <v>0</v>
      </c>
      <c r="H7" s="34">
        <f t="shared" si="0"/>
        <v>0</v>
      </c>
      <c r="I7" s="34">
        <f>E7</f>
        <v>2964.7510900000002</v>
      </c>
      <c r="J7" s="61"/>
    </row>
    <row r="8" spans="1:10" ht="25.5" customHeight="1">
      <c r="A8" s="9" t="s">
        <v>10</v>
      </c>
      <c r="B8" s="13" t="s">
        <v>22</v>
      </c>
      <c r="C8" s="55">
        <f>C45</f>
        <v>0</v>
      </c>
      <c r="D8" s="35"/>
      <c r="E8" s="51">
        <v>104.517</v>
      </c>
      <c r="F8" s="37">
        <f t="shared" ref="F8:H11" si="1">F14+F19+F24+F29+F34+F39</f>
        <v>0</v>
      </c>
      <c r="G8" s="37">
        <f t="shared" si="1"/>
        <v>0</v>
      </c>
      <c r="H8" s="37">
        <f t="shared" si="1"/>
        <v>0</v>
      </c>
      <c r="I8" s="34">
        <f t="shared" ref="I8:I11" si="2">C8+D8+E8+F8+G8+H8</f>
        <v>104.517</v>
      </c>
      <c r="J8" s="21"/>
    </row>
    <row r="9" spans="1:10" ht="21" customHeight="1">
      <c r="A9" s="9" t="s">
        <v>11</v>
      </c>
      <c r="B9" s="13" t="s">
        <v>23</v>
      </c>
      <c r="C9" s="55">
        <f t="shared" ref="C9:C11" si="3">C46</f>
        <v>0</v>
      </c>
      <c r="D9" s="35"/>
      <c r="E9" s="51">
        <v>96.39</v>
      </c>
      <c r="F9" s="37">
        <f t="shared" si="1"/>
        <v>0</v>
      </c>
      <c r="G9" s="37">
        <f t="shared" si="1"/>
        <v>0</v>
      </c>
      <c r="H9" s="37">
        <f t="shared" si="1"/>
        <v>0</v>
      </c>
      <c r="I9" s="34">
        <f t="shared" si="2"/>
        <v>96.39</v>
      </c>
      <c r="J9" s="62"/>
    </row>
    <row r="10" spans="1:10" ht="17.25" customHeight="1">
      <c r="A10" s="9" t="s">
        <v>12</v>
      </c>
      <c r="B10" s="13" t="s">
        <v>24</v>
      </c>
      <c r="C10" s="55">
        <f t="shared" si="3"/>
        <v>0</v>
      </c>
      <c r="D10" s="35"/>
      <c r="E10" s="51">
        <v>1889.43289</v>
      </c>
      <c r="F10" s="37">
        <f t="shared" si="1"/>
        <v>0</v>
      </c>
      <c r="G10" s="37">
        <f t="shared" si="1"/>
        <v>0</v>
      </c>
      <c r="H10" s="37">
        <f t="shared" si="1"/>
        <v>0</v>
      </c>
      <c r="I10" s="34">
        <f t="shared" si="2"/>
        <v>1889.43289</v>
      </c>
      <c r="J10" s="62"/>
    </row>
    <row r="11" spans="1:10" ht="20.25" customHeight="1">
      <c r="A11" s="9" t="s">
        <v>13</v>
      </c>
      <c r="B11" s="13" t="s">
        <v>25</v>
      </c>
      <c r="C11" s="55">
        <f t="shared" si="3"/>
        <v>0</v>
      </c>
      <c r="D11" s="35"/>
      <c r="E11" s="51">
        <v>874.41120000000001</v>
      </c>
      <c r="F11" s="37">
        <f t="shared" si="1"/>
        <v>0</v>
      </c>
      <c r="G11" s="37">
        <f t="shared" si="1"/>
        <v>0</v>
      </c>
      <c r="H11" s="37">
        <f t="shared" si="1"/>
        <v>0</v>
      </c>
      <c r="I11" s="34">
        <f t="shared" si="2"/>
        <v>874.41120000000001</v>
      </c>
      <c r="J11" s="62"/>
    </row>
    <row r="12" spans="1:10" ht="39.75" customHeight="1">
      <c r="A12" s="131" t="s">
        <v>129</v>
      </c>
      <c r="B12" s="131"/>
      <c r="C12" s="131"/>
      <c r="D12" s="131"/>
      <c r="E12" s="131"/>
      <c r="F12" s="131"/>
      <c r="G12" s="131"/>
      <c r="H12" s="131"/>
      <c r="I12" s="131"/>
      <c r="J12" s="62"/>
    </row>
    <row r="13" spans="1:10" ht="101.25" customHeight="1">
      <c r="A13" s="9"/>
      <c r="B13" s="68" t="s">
        <v>110</v>
      </c>
      <c r="C13" s="7">
        <f>SUM(C14:C17)</f>
        <v>0</v>
      </c>
      <c r="D13" s="7"/>
      <c r="E13" s="22">
        <f>E14+E15+E16+E17</f>
        <v>2964.7510900000002</v>
      </c>
      <c r="F13" s="7">
        <f t="shared" ref="F13:H13" si="4">SUM(F14:F17)</f>
        <v>0</v>
      </c>
      <c r="G13" s="7">
        <f t="shared" si="4"/>
        <v>0</v>
      </c>
      <c r="H13" s="7">
        <f t="shared" si="4"/>
        <v>0</v>
      </c>
      <c r="I13" s="7">
        <f>E13</f>
        <v>2964.7510900000002</v>
      </c>
      <c r="J13" s="62"/>
    </row>
    <row r="14" spans="1:10" ht="15.75">
      <c r="A14" s="9" t="s">
        <v>14</v>
      </c>
      <c r="B14" s="12" t="s">
        <v>22</v>
      </c>
      <c r="C14" s="36">
        <v>0</v>
      </c>
      <c r="D14" s="35"/>
      <c r="E14" s="51">
        <v>104.517</v>
      </c>
      <c r="F14" s="36">
        <v>0</v>
      </c>
      <c r="G14" s="36">
        <v>0</v>
      </c>
      <c r="H14" s="36">
        <v>0</v>
      </c>
      <c r="I14" s="7">
        <f t="shared" ref="I14:I17" si="5">E14</f>
        <v>104.517</v>
      </c>
      <c r="J14" s="61"/>
    </row>
    <row r="15" spans="1:10" ht="15.75">
      <c r="A15" s="9" t="s">
        <v>16</v>
      </c>
      <c r="B15" s="12" t="s">
        <v>23</v>
      </c>
      <c r="C15" s="36">
        <v>0</v>
      </c>
      <c r="D15" s="33"/>
      <c r="E15" s="51">
        <v>96.39</v>
      </c>
      <c r="F15" s="36">
        <v>0</v>
      </c>
      <c r="G15" s="36">
        <v>0</v>
      </c>
      <c r="H15" s="36">
        <v>0</v>
      </c>
      <c r="I15" s="7">
        <f t="shared" si="5"/>
        <v>96.39</v>
      </c>
      <c r="J15" s="61"/>
    </row>
    <row r="16" spans="1:10" ht="15.75">
      <c r="A16" s="9" t="s">
        <v>26</v>
      </c>
      <c r="B16" s="12" t="s">
        <v>24</v>
      </c>
      <c r="C16" s="36">
        <v>0</v>
      </c>
      <c r="D16" s="33"/>
      <c r="E16" s="51">
        <v>1889.43289</v>
      </c>
      <c r="F16" s="36">
        <v>0</v>
      </c>
      <c r="G16" s="36">
        <v>0</v>
      </c>
      <c r="H16" s="36">
        <v>0</v>
      </c>
      <c r="I16" s="7">
        <f t="shared" si="5"/>
        <v>1889.43289</v>
      </c>
      <c r="J16" s="61"/>
    </row>
    <row r="17" spans="1:10" ht="15.75">
      <c r="A17" s="9" t="s">
        <v>27</v>
      </c>
      <c r="B17" s="12" t="s">
        <v>25</v>
      </c>
      <c r="C17" s="36">
        <v>0</v>
      </c>
      <c r="D17" s="33"/>
      <c r="E17" s="51">
        <v>874.41120000000001</v>
      </c>
      <c r="F17" s="36">
        <v>0</v>
      </c>
      <c r="G17" s="36">
        <v>0</v>
      </c>
      <c r="H17" s="36">
        <v>0</v>
      </c>
      <c r="I17" s="7">
        <f t="shared" si="5"/>
        <v>874.41120000000001</v>
      </c>
      <c r="J17" s="61"/>
    </row>
    <row r="18" spans="1:10" ht="15.75">
      <c r="A18" s="21"/>
      <c r="B18" s="67"/>
      <c r="C18" s="21"/>
      <c r="D18" s="61"/>
      <c r="E18" s="61"/>
      <c r="F18" s="61"/>
      <c r="G18" s="61"/>
      <c r="H18" s="61"/>
      <c r="I18" s="61"/>
      <c r="J18" s="61"/>
    </row>
    <row r="19" spans="1:10">
      <c r="A19" s="63"/>
      <c r="B19" s="63"/>
      <c r="C19" s="63"/>
      <c r="D19" s="63"/>
      <c r="E19" s="63"/>
      <c r="F19" s="63"/>
      <c r="G19" s="63"/>
      <c r="H19" s="63"/>
      <c r="I19" s="63"/>
      <c r="J19" s="63"/>
    </row>
    <row r="20" spans="1:10">
      <c r="A20" s="63"/>
      <c r="B20" s="63"/>
      <c r="C20" s="63"/>
      <c r="D20" s="63"/>
      <c r="E20" s="63"/>
      <c r="F20" s="63"/>
      <c r="G20" s="63"/>
      <c r="H20" s="63"/>
      <c r="I20" s="63"/>
      <c r="J20" s="63"/>
    </row>
  </sheetData>
  <mergeCells count="6">
    <mergeCell ref="A12:I12"/>
    <mergeCell ref="C2:I2"/>
    <mergeCell ref="A3:I3"/>
    <mergeCell ref="A4:A5"/>
    <mergeCell ref="B4:B5"/>
    <mergeCell ref="C4:I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36"/>
  <sheetViews>
    <sheetView tabSelected="1" topLeftCell="A28" zoomScaleNormal="100" workbookViewId="0">
      <selection activeCell="C32" sqref="C32"/>
    </sheetView>
  </sheetViews>
  <sheetFormatPr defaultRowHeight="15"/>
  <cols>
    <col min="1" max="1" width="5.28515625" customWidth="1"/>
    <col min="2" max="2" width="29.28515625" customWidth="1"/>
    <col min="3" max="3" width="11.28515625" customWidth="1"/>
    <col min="4" max="8" width="9.5703125" customWidth="1"/>
    <col min="9" max="9" width="12.140625" customWidth="1"/>
  </cols>
  <sheetData>
    <row r="1" spans="1:9" ht="18.75">
      <c r="A1" s="4"/>
      <c r="B1" s="4"/>
      <c r="C1" s="132" t="s">
        <v>101</v>
      </c>
      <c r="D1" s="132"/>
      <c r="E1" s="132"/>
      <c r="F1" s="132"/>
      <c r="G1" s="132"/>
      <c r="H1" s="132"/>
      <c r="I1" s="132"/>
    </row>
    <row r="2" spans="1:9" ht="60.6" customHeight="1">
      <c r="A2" s="133" t="s">
        <v>103</v>
      </c>
      <c r="B2" s="133"/>
      <c r="C2" s="133"/>
      <c r="D2" s="133"/>
      <c r="E2" s="133"/>
      <c r="F2" s="133"/>
      <c r="G2" s="133"/>
      <c r="H2" s="133"/>
      <c r="I2" s="133"/>
    </row>
    <row r="3" spans="1:9" ht="27.6" customHeight="1">
      <c r="A3" s="95" t="s">
        <v>9</v>
      </c>
      <c r="B3" s="95" t="s">
        <v>19</v>
      </c>
      <c r="C3" s="95" t="s">
        <v>20</v>
      </c>
      <c r="D3" s="95"/>
      <c r="E3" s="95"/>
      <c r="F3" s="95"/>
      <c r="G3" s="95"/>
      <c r="H3" s="95"/>
      <c r="I3" s="95"/>
    </row>
    <row r="4" spans="1:9" ht="25.15" customHeight="1">
      <c r="A4" s="95"/>
      <c r="B4" s="95"/>
      <c r="C4" s="17">
        <v>2025</v>
      </c>
      <c r="D4" s="17">
        <v>2026</v>
      </c>
      <c r="E4" s="17">
        <v>2027</v>
      </c>
      <c r="F4" s="17">
        <v>2028</v>
      </c>
      <c r="G4" s="17">
        <v>2029</v>
      </c>
      <c r="H4" s="17">
        <v>2030</v>
      </c>
      <c r="I4" s="17" t="s">
        <v>0</v>
      </c>
    </row>
    <row r="5" spans="1:9">
      <c r="A5" s="6">
        <v>1</v>
      </c>
      <c r="B5" s="6">
        <v>2</v>
      </c>
      <c r="C5" s="6">
        <v>3</v>
      </c>
      <c r="D5" s="6">
        <v>4</v>
      </c>
      <c r="E5" s="6">
        <v>5</v>
      </c>
      <c r="F5" s="6">
        <v>6</v>
      </c>
      <c r="G5" s="6">
        <v>7</v>
      </c>
      <c r="H5" s="6">
        <v>8</v>
      </c>
      <c r="I5" s="6">
        <v>9</v>
      </c>
    </row>
    <row r="6" spans="1:9" ht="15.75">
      <c r="A6" s="9">
        <v>1</v>
      </c>
      <c r="B6" s="10" t="s">
        <v>21</v>
      </c>
      <c r="C6" s="34">
        <f>SUM(C7:C10)</f>
        <v>2307.2729299999996</v>
      </c>
      <c r="D6" s="40">
        <f t="shared" ref="D6:H6" si="0">SUM(D7:D10)</f>
        <v>0</v>
      </c>
      <c r="E6" s="40">
        <f t="shared" si="0"/>
        <v>0</v>
      </c>
      <c r="F6" s="40">
        <f t="shared" si="0"/>
        <v>0</v>
      </c>
      <c r="G6" s="40">
        <f t="shared" si="0"/>
        <v>0</v>
      </c>
      <c r="H6" s="40">
        <f t="shared" si="0"/>
        <v>0</v>
      </c>
      <c r="I6" s="34">
        <f>SUM(I7:I10)</f>
        <v>2307.2729299999996</v>
      </c>
    </row>
    <row r="7" spans="1:9" ht="15.75">
      <c r="A7" s="9" t="s">
        <v>10</v>
      </c>
      <c r="B7" s="13" t="s">
        <v>22</v>
      </c>
      <c r="C7" s="26">
        <f>C13+C18+C23+C28+C33</f>
        <v>23.072929999999999</v>
      </c>
      <c r="D7" s="39">
        <f t="shared" ref="D7:H7" si="1">D13+D18+D23+D28+D33</f>
        <v>0</v>
      </c>
      <c r="E7" s="39">
        <f t="shared" si="1"/>
        <v>0</v>
      </c>
      <c r="F7" s="39">
        <f t="shared" si="1"/>
        <v>0</v>
      </c>
      <c r="G7" s="39">
        <f t="shared" si="1"/>
        <v>0</v>
      </c>
      <c r="H7" s="39">
        <f t="shared" si="1"/>
        <v>0</v>
      </c>
      <c r="I7" s="7">
        <f>SUM(C7:H7)</f>
        <v>23.072929999999999</v>
      </c>
    </row>
    <row r="8" spans="1:9" ht="15.75">
      <c r="A8" s="9" t="s">
        <v>11</v>
      </c>
      <c r="B8" s="13" t="s">
        <v>23</v>
      </c>
      <c r="C8" s="39">
        <f t="shared" ref="C8:H10" si="2">C14+C19+C24+C29+C34</f>
        <v>0</v>
      </c>
      <c r="D8" s="39">
        <f t="shared" si="2"/>
        <v>0</v>
      </c>
      <c r="E8" s="39">
        <f t="shared" si="2"/>
        <v>0</v>
      </c>
      <c r="F8" s="39">
        <f t="shared" si="2"/>
        <v>0</v>
      </c>
      <c r="G8" s="39">
        <f t="shared" si="2"/>
        <v>0</v>
      </c>
      <c r="H8" s="39">
        <f t="shared" si="2"/>
        <v>0</v>
      </c>
      <c r="I8" s="39">
        <f t="shared" ref="I8:I10" si="3">SUM(C8:H8)</f>
        <v>0</v>
      </c>
    </row>
    <row r="9" spans="1:9" ht="15.75">
      <c r="A9" s="9" t="s">
        <v>12</v>
      </c>
      <c r="B9" s="13" t="s">
        <v>24</v>
      </c>
      <c r="C9" s="43">
        <v>2284.1999999999998</v>
      </c>
      <c r="D9" s="43">
        <f t="shared" si="2"/>
        <v>0</v>
      </c>
      <c r="E9" s="43">
        <f t="shared" si="2"/>
        <v>0</v>
      </c>
      <c r="F9" s="43">
        <f t="shared" si="2"/>
        <v>0</v>
      </c>
      <c r="G9" s="43">
        <f t="shared" si="2"/>
        <v>0</v>
      </c>
      <c r="H9" s="43">
        <f t="shared" si="2"/>
        <v>0</v>
      </c>
      <c r="I9" s="43">
        <f t="shared" si="3"/>
        <v>2284.1999999999998</v>
      </c>
    </row>
    <row r="10" spans="1:9" ht="15.75">
      <c r="A10" s="9" t="s">
        <v>13</v>
      </c>
      <c r="B10" s="13" t="s">
        <v>25</v>
      </c>
      <c r="C10" s="39">
        <f t="shared" si="2"/>
        <v>0</v>
      </c>
      <c r="D10" s="39">
        <f t="shared" si="2"/>
        <v>0</v>
      </c>
      <c r="E10" s="39">
        <f t="shared" si="2"/>
        <v>0</v>
      </c>
      <c r="F10" s="39">
        <f t="shared" si="2"/>
        <v>0</v>
      </c>
      <c r="G10" s="39">
        <f t="shared" si="2"/>
        <v>0</v>
      </c>
      <c r="H10" s="39">
        <f t="shared" si="2"/>
        <v>0</v>
      </c>
      <c r="I10" s="39">
        <f t="shared" si="3"/>
        <v>0</v>
      </c>
    </row>
    <row r="11" spans="1:9" ht="36.6" customHeight="1">
      <c r="A11" s="131" t="s">
        <v>104</v>
      </c>
      <c r="B11" s="131"/>
      <c r="C11" s="131"/>
      <c r="D11" s="131"/>
      <c r="E11" s="131"/>
      <c r="F11" s="131"/>
      <c r="G11" s="131"/>
      <c r="H11" s="131"/>
      <c r="I11" s="131"/>
    </row>
    <row r="12" spans="1:9" ht="144.6" customHeight="1">
      <c r="A12" s="9" t="s">
        <v>10</v>
      </c>
      <c r="B12" s="12" t="s">
        <v>71</v>
      </c>
      <c r="C12" s="26">
        <v>120.54053</v>
      </c>
      <c r="D12" s="26">
        <f>SUM(D13:D16)</f>
        <v>0</v>
      </c>
      <c r="E12" s="26">
        <f t="shared" ref="E12:H12" si="4">SUM(E13:E16)</f>
        <v>0</v>
      </c>
      <c r="F12" s="26">
        <f t="shared" si="4"/>
        <v>0</v>
      </c>
      <c r="G12" s="26">
        <f t="shared" si="4"/>
        <v>0</v>
      </c>
      <c r="H12" s="26">
        <f t="shared" si="4"/>
        <v>0</v>
      </c>
      <c r="I12" s="26">
        <f>SUM(I13:I16)</f>
        <v>120.54012</v>
      </c>
    </row>
    <row r="13" spans="1:9" ht="18" customHeight="1">
      <c r="A13" s="9" t="s">
        <v>14</v>
      </c>
      <c r="B13" s="12" t="s">
        <v>22</v>
      </c>
      <c r="C13" s="38">
        <v>1.2050000000000001</v>
      </c>
      <c r="D13" s="36">
        <v>0</v>
      </c>
      <c r="E13" s="36">
        <v>0</v>
      </c>
      <c r="F13" s="36">
        <v>0</v>
      </c>
      <c r="G13" s="36">
        <v>0</v>
      </c>
      <c r="H13" s="36">
        <v>0</v>
      </c>
      <c r="I13" s="26">
        <f>SUM(C13:H13)</f>
        <v>1.2050000000000001</v>
      </c>
    </row>
    <row r="14" spans="1:9" ht="18" customHeight="1">
      <c r="A14" s="9" t="s">
        <v>16</v>
      </c>
      <c r="B14" s="12" t="s">
        <v>23</v>
      </c>
      <c r="C14" s="36">
        <v>0</v>
      </c>
      <c r="D14" s="36">
        <v>0</v>
      </c>
      <c r="E14" s="36">
        <v>0</v>
      </c>
      <c r="F14" s="36">
        <v>0</v>
      </c>
      <c r="G14" s="36">
        <v>0</v>
      </c>
      <c r="H14" s="36">
        <v>0</v>
      </c>
      <c r="I14" s="26">
        <f t="shared" ref="I14:I16" si="5">SUM(C14:H14)</f>
        <v>0</v>
      </c>
    </row>
    <row r="15" spans="1:9" ht="18" customHeight="1">
      <c r="A15" s="9" t="s">
        <v>26</v>
      </c>
      <c r="B15" s="12" t="s">
        <v>24</v>
      </c>
      <c r="C15" s="41">
        <v>119.33512</v>
      </c>
      <c r="D15" s="36">
        <v>0</v>
      </c>
      <c r="E15" s="36">
        <v>0</v>
      </c>
      <c r="F15" s="36">
        <v>0</v>
      </c>
      <c r="G15" s="36">
        <v>0</v>
      </c>
      <c r="H15" s="36">
        <v>0</v>
      </c>
      <c r="I15" s="26">
        <f t="shared" si="5"/>
        <v>119.33512</v>
      </c>
    </row>
    <row r="16" spans="1:9" ht="18" customHeight="1">
      <c r="A16" s="9" t="s">
        <v>27</v>
      </c>
      <c r="B16" s="12" t="s">
        <v>25</v>
      </c>
      <c r="C16" s="36">
        <v>0</v>
      </c>
      <c r="D16" s="36">
        <v>0</v>
      </c>
      <c r="E16" s="36">
        <v>0</v>
      </c>
      <c r="F16" s="36">
        <v>0</v>
      </c>
      <c r="G16" s="36">
        <v>0</v>
      </c>
      <c r="H16" s="36">
        <v>0</v>
      </c>
      <c r="I16" s="26">
        <f t="shared" si="5"/>
        <v>0</v>
      </c>
    </row>
    <row r="17" spans="1:9" ht="145.15" customHeight="1">
      <c r="A17" s="9" t="s">
        <v>11</v>
      </c>
      <c r="B17" s="12" t="s">
        <v>72</v>
      </c>
      <c r="C17" s="7">
        <v>1249.9978799999999</v>
      </c>
      <c r="D17" s="7">
        <f>SUM(D18:D21)</f>
        <v>0</v>
      </c>
      <c r="E17" s="7">
        <f t="shared" ref="E17:H17" si="6">SUM(E18:E21)</f>
        <v>0</v>
      </c>
      <c r="F17" s="7">
        <f t="shared" si="6"/>
        <v>0</v>
      </c>
      <c r="G17" s="7">
        <f t="shared" si="6"/>
        <v>0</v>
      </c>
      <c r="H17" s="7">
        <f t="shared" si="6"/>
        <v>0</v>
      </c>
      <c r="I17" s="26">
        <f>SUM(I18:I21)</f>
        <v>1249.9978700000001</v>
      </c>
    </row>
    <row r="18" spans="1:9" ht="18.600000000000001" customHeight="1">
      <c r="A18" s="9" t="s">
        <v>15</v>
      </c>
      <c r="B18" s="12" t="s">
        <v>22</v>
      </c>
      <c r="C18" s="42">
        <v>12.499969999999999</v>
      </c>
      <c r="D18" s="36">
        <v>0</v>
      </c>
      <c r="E18" s="36">
        <v>0</v>
      </c>
      <c r="F18" s="36">
        <v>0</v>
      </c>
      <c r="G18" s="36">
        <v>0</v>
      </c>
      <c r="H18" s="36">
        <v>0</v>
      </c>
      <c r="I18" s="26">
        <f>SUM(C18:H18)</f>
        <v>12.499969999999999</v>
      </c>
    </row>
    <row r="19" spans="1:9" ht="18.600000000000001" customHeight="1">
      <c r="A19" s="9" t="s">
        <v>33</v>
      </c>
      <c r="B19" s="12" t="s">
        <v>23</v>
      </c>
      <c r="C19" s="42">
        <v>0</v>
      </c>
      <c r="D19" s="36">
        <v>0</v>
      </c>
      <c r="E19" s="36">
        <v>0</v>
      </c>
      <c r="F19" s="36">
        <v>0</v>
      </c>
      <c r="G19" s="36">
        <v>0</v>
      </c>
      <c r="H19" s="36">
        <v>0</v>
      </c>
      <c r="I19" s="26">
        <f t="shared" ref="I19:I21" si="7">SUM(C19:H19)</f>
        <v>0</v>
      </c>
    </row>
    <row r="20" spans="1:9" ht="18.600000000000001" customHeight="1">
      <c r="A20" s="9" t="s">
        <v>34</v>
      </c>
      <c r="B20" s="12" t="s">
        <v>24</v>
      </c>
      <c r="C20" s="42">
        <v>1237.4979000000001</v>
      </c>
      <c r="D20" s="36">
        <v>0</v>
      </c>
      <c r="E20" s="36">
        <v>0</v>
      </c>
      <c r="F20" s="36">
        <v>0</v>
      </c>
      <c r="G20" s="36">
        <v>0</v>
      </c>
      <c r="H20" s="36">
        <v>0</v>
      </c>
      <c r="I20" s="26">
        <f t="shared" si="7"/>
        <v>1237.4979000000001</v>
      </c>
    </row>
    <row r="21" spans="1:9" ht="18.600000000000001" customHeight="1">
      <c r="A21" s="9" t="s">
        <v>35</v>
      </c>
      <c r="B21" s="12" t="s">
        <v>25</v>
      </c>
      <c r="C21" s="36">
        <v>0</v>
      </c>
      <c r="D21" s="36">
        <v>0</v>
      </c>
      <c r="E21" s="36">
        <v>0</v>
      </c>
      <c r="F21" s="36">
        <v>0</v>
      </c>
      <c r="G21" s="36">
        <v>0</v>
      </c>
      <c r="H21" s="36">
        <v>0</v>
      </c>
      <c r="I21" s="26">
        <f t="shared" si="7"/>
        <v>0</v>
      </c>
    </row>
    <row r="22" spans="1:9" ht="141.6" customHeight="1">
      <c r="A22" s="9" t="s">
        <v>12</v>
      </c>
      <c r="B22" s="12" t="s">
        <v>73</v>
      </c>
      <c r="C22" s="7">
        <v>421.3476</v>
      </c>
      <c r="D22" s="7">
        <f>SUM(D23:D26)</f>
        <v>0</v>
      </c>
      <c r="E22" s="7">
        <f t="shared" ref="E22:H22" si="8">SUM(E23:E26)</f>
        <v>0</v>
      </c>
      <c r="F22" s="7">
        <f t="shared" si="8"/>
        <v>0</v>
      </c>
      <c r="G22" s="7">
        <f t="shared" si="8"/>
        <v>0</v>
      </c>
      <c r="H22" s="7">
        <f t="shared" si="8"/>
        <v>0</v>
      </c>
      <c r="I22" s="26">
        <f>SUM(I23:I26)</f>
        <v>421.3476</v>
      </c>
    </row>
    <row r="23" spans="1:9" ht="19.899999999999999" customHeight="1">
      <c r="A23" s="14" t="s">
        <v>17</v>
      </c>
      <c r="B23" s="12" t="s">
        <v>22</v>
      </c>
      <c r="C23" s="38">
        <v>4.2134799999999997</v>
      </c>
      <c r="D23" s="36">
        <v>0</v>
      </c>
      <c r="E23" s="36">
        <v>0</v>
      </c>
      <c r="F23" s="36">
        <v>0</v>
      </c>
      <c r="G23" s="36">
        <v>0</v>
      </c>
      <c r="H23" s="36">
        <v>0</v>
      </c>
      <c r="I23" s="26">
        <f>SUM(C23:H23)</f>
        <v>4.2134799999999997</v>
      </c>
    </row>
    <row r="24" spans="1:9" ht="19.899999999999999" customHeight="1">
      <c r="A24" s="15" t="s">
        <v>37</v>
      </c>
      <c r="B24" s="12" t="s">
        <v>23</v>
      </c>
      <c r="C24" s="36">
        <v>0</v>
      </c>
      <c r="D24" s="36">
        <v>0</v>
      </c>
      <c r="E24" s="36">
        <v>0</v>
      </c>
      <c r="F24" s="36">
        <v>0</v>
      </c>
      <c r="G24" s="36">
        <v>0</v>
      </c>
      <c r="H24" s="36">
        <v>0</v>
      </c>
      <c r="I24" s="26">
        <f t="shared" ref="I24:I26" si="9">SUM(C24:H24)</f>
        <v>0</v>
      </c>
    </row>
    <row r="25" spans="1:9" ht="19.899999999999999" customHeight="1">
      <c r="A25" s="15" t="s">
        <v>38</v>
      </c>
      <c r="B25" s="12" t="s">
        <v>24</v>
      </c>
      <c r="C25" s="41">
        <v>417.13412</v>
      </c>
      <c r="D25" s="36">
        <v>0</v>
      </c>
      <c r="E25" s="36">
        <v>0</v>
      </c>
      <c r="F25" s="36">
        <v>0</v>
      </c>
      <c r="G25" s="36">
        <v>0</v>
      </c>
      <c r="H25" s="36">
        <v>0</v>
      </c>
      <c r="I25" s="26">
        <f t="shared" si="9"/>
        <v>417.13412</v>
      </c>
    </row>
    <row r="26" spans="1:9" ht="19.899999999999999" customHeight="1">
      <c r="A26" s="15" t="s">
        <v>39</v>
      </c>
      <c r="B26" s="12" t="s">
        <v>25</v>
      </c>
      <c r="C26" s="36">
        <v>0</v>
      </c>
      <c r="D26" s="36">
        <v>0</v>
      </c>
      <c r="E26" s="36">
        <v>0</v>
      </c>
      <c r="F26" s="36">
        <v>0</v>
      </c>
      <c r="G26" s="36">
        <v>0</v>
      </c>
      <c r="H26" s="36">
        <v>0</v>
      </c>
      <c r="I26" s="26">
        <f t="shared" si="9"/>
        <v>0</v>
      </c>
    </row>
    <row r="27" spans="1:9" ht="146.44999999999999" customHeight="1">
      <c r="A27" s="9" t="s">
        <v>13</v>
      </c>
      <c r="B27" s="12" t="s">
        <v>74</v>
      </c>
      <c r="C27" s="7">
        <v>97.963319999999996</v>
      </c>
      <c r="D27" s="7">
        <f>SUM(D28:D31)</f>
        <v>0</v>
      </c>
      <c r="E27" s="7">
        <f t="shared" ref="E27:H27" si="10">SUM(E28:E31)</f>
        <v>0</v>
      </c>
      <c r="F27" s="7">
        <f t="shared" si="10"/>
        <v>0</v>
      </c>
      <c r="G27" s="7">
        <f t="shared" si="10"/>
        <v>0</v>
      </c>
      <c r="H27" s="7">
        <f t="shared" si="10"/>
        <v>0</v>
      </c>
      <c r="I27" s="26">
        <f>SUM(I28:I31)</f>
        <v>97.879630000000006</v>
      </c>
    </row>
    <row r="28" spans="1:9" ht="16.899999999999999" customHeight="1">
      <c r="A28" s="15" t="s">
        <v>18</v>
      </c>
      <c r="B28" s="12" t="s">
        <v>22</v>
      </c>
      <c r="C28" s="38">
        <v>0.97963</v>
      </c>
      <c r="D28" s="36">
        <v>0</v>
      </c>
      <c r="E28" s="36">
        <v>0</v>
      </c>
      <c r="F28" s="36">
        <v>0</v>
      </c>
      <c r="G28" s="36">
        <v>0</v>
      </c>
      <c r="H28" s="36">
        <v>0</v>
      </c>
      <c r="I28" s="26">
        <f>SUM(C28:H28)</f>
        <v>0.97963</v>
      </c>
    </row>
    <row r="29" spans="1:9" ht="16.899999999999999" customHeight="1">
      <c r="A29" s="15" t="s">
        <v>41</v>
      </c>
      <c r="B29" s="12" t="s">
        <v>23</v>
      </c>
      <c r="C29" s="36">
        <v>0</v>
      </c>
      <c r="D29" s="36">
        <v>0</v>
      </c>
      <c r="E29" s="36">
        <v>0</v>
      </c>
      <c r="F29" s="36">
        <v>0</v>
      </c>
      <c r="G29" s="36">
        <v>0</v>
      </c>
      <c r="H29" s="36">
        <v>0</v>
      </c>
      <c r="I29" s="26">
        <f t="shared" ref="I29:I31" si="11">SUM(C29:H29)</f>
        <v>0</v>
      </c>
    </row>
    <row r="30" spans="1:9" ht="16.899999999999999" customHeight="1">
      <c r="A30" s="15" t="s">
        <v>42</v>
      </c>
      <c r="B30" s="12" t="s">
        <v>24</v>
      </c>
      <c r="C30" s="41">
        <v>96.9</v>
      </c>
      <c r="D30" s="36">
        <v>0</v>
      </c>
      <c r="E30" s="36">
        <v>0</v>
      </c>
      <c r="F30" s="36">
        <v>0</v>
      </c>
      <c r="G30" s="36">
        <v>0</v>
      </c>
      <c r="H30" s="36">
        <v>0</v>
      </c>
      <c r="I30" s="26">
        <f t="shared" si="11"/>
        <v>96.9</v>
      </c>
    </row>
    <row r="31" spans="1:9" ht="16.899999999999999" customHeight="1">
      <c r="A31" s="15" t="s">
        <v>43</v>
      </c>
      <c r="B31" s="12" t="s">
        <v>25</v>
      </c>
      <c r="C31" s="36">
        <v>0</v>
      </c>
      <c r="D31" s="36">
        <v>0</v>
      </c>
      <c r="E31" s="36">
        <v>0</v>
      </c>
      <c r="F31" s="36">
        <v>0</v>
      </c>
      <c r="G31" s="36">
        <v>0</v>
      </c>
      <c r="H31" s="36">
        <v>0</v>
      </c>
      <c r="I31" s="26">
        <f t="shared" si="11"/>
        <v>0</v>
      </c>
    </row>
    <row r="32" spans="1:9" ht="139.9" customHeight="1">
      <c r="A32" s="9" t="s">
        <v>44</v>
      </c>
      <c r="B32" s="12" t="s">
        <v>75</v>
      </c>
      <c r="C32" s="7">
        <v>417.48523999999998</v>
      </c>
      <c r="D32" s="7">
        <f>SUM(D33:D36)</f>
        <v>0</v>
      </c>
      <c r="E32" s="7">
        <f t="shared" ref="E32:H32" si="12">SUM(E33:E36)</f>
        <v>0</v>
      </c>
      <c r="F32" s="7">
        <f t="shared" si="12"/>
        <v>0</v>
      </c>
      <c r="G32" s="7">
        <f t="shared" si="12"/>
        <v>0</v>
      </c>
      <c r="H32" s="7">
        <f t="shared" si="12"/>
        <v>0</v>
      </c>
      <c r="I32" s="26">
        <f>SUM(I33:I36)</f>
        <v>417.48523999999998</v>
      </c>
    </row>
    <row r="33" spans="1:9" ht="15.75">
      <c r="A33" s="15" t="s">
        <v>46</v>
      </c>
      <c r="B33" s="12" t="s">
        <v>22</v>
      </c>
      <c r="C33" s="38">
        <v>4.1748500000000002</v>
      </c>
      <c r="D33" s="36">
        <v>0</v>
      </c>
      <c r="E33" s="36">
        <v>0</v>
      </c>
      <c r="F33" s="36">
        <v>0</v>
      </c>
      <c r="G33" s="36">
        <v>0</v>
      </c>
      <c r="H33" s="36">
        <v>0</v>
      </c>
      <c r="I33" s="26">
        <f>SUM(C33:H33)</f>
        <v>4.1748500000000002</v>
      </c>
    </row>
    <row r="34" spans="1:9" ht="15.75">
      <c r="A34" s="15" t="s">
        <v>47</v>
      </c>
      <c r="B34" s="12" t="s">
        <v>23</v>
      </c>
      <c r="C34" s="36">
        <v>0</v>
      </c>
      <c r="D34" s="36">
        <v>0</v>
      </c>
      <c r="E34" s="36">
        <v>0</v>
      </c>
      <c r="F34" s="36">
        <v>0</v>
      </c>
      <c r="G34" s="36">
        <v>0</v>
      </c>
      <c r="H34" s="36">
        <v>0</v>
      </c>
      <c r="I34" s="26">
        <f t="shared" ref="I34:I36" si="13">SUM(C34:H34)</f>
        <v>0</v>
      </c>
    </row>
    <row r="35" spans="1:9" ht="15.75">
      <c r="A35" s="15" t="s">
        <v>48</v>
      </c>
      <c r="B35" s="12" t="s">
        <v>24</v>
      </c>
      <c r="C35" s="41">
        <v>413.31038999999998</v>
      </c>
      <c r="D35" s="36">
        <v>0</v>
      </c>
      <c r="E35" s="36">
        <v>0</v>
      </c>
      <c r="F35" s="36">
        <v>0</v>
      </c>
      <c r="G35" s="36">
        <v>0</v>
      </c>
      <c r="H35" s="36">
        <v>0</v>
      </c>
      <c r="I35" s="26">
        <f t="shared" si="13"/>
        <v>413.31038999999998</v>
      </c>
    </row>
    <row r="36" spans="1:9" ht="15.75">
      <c r="A36" s="15" t="s">
        <v>49</v>
      </c>
      <c r="B36" s="12" t="s">
        <v>25</v>
      </c>
      <c r="C36" s="36">
        <v>0</v>
      </c>
      <c r="D36" s="36">
        <v>0</v>
      </c>
      <c r="E36" s="36">
        <v>0</v>
      </c>
      <c r="F36" s="36">
        <v>0</v>
      </c>
      <c r="G36" s="36">
        <v>0</v>
      </c>
      <c r="H36" s="36">
        <v>0</v>
      </c>
      <c r="I36" s="26">
        <f t="shared" si="13"/>
        <v>0</v>
      </c>
    </row>
  </sheetData>
  <mergeCells count="6">
    <mergeCell ref="C1:I1"/>
    <mergeCell ref="B3:B4"/>
    <mergeCell ref="C3:I3"/>
    <mergeCell ref="A11:I11"/>
    <mergeCell ref="A2:I2"/>
    <mergeCell ref="A3:A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прил 1 к паспорту программы</vt:lpstr>
      <vt:lpstr>прил 2 к паспорту программы</vt:lpstr>
      <vt:lpstr>приложение к паспорту муниципал</vt:lpstr>
      <vt:lpstr>мун.проект Оказание</vt:lpstr>
      <vt:lpstr>Мун.проект Борщевик</vt:lpstr>
      <vt:lpstr>'прил 1 к паспорту программы'!Область_печати</vt:lpstr>
      <vt:lpstr>'прил 2 к паспорту программы'!Область_печати</vt:lpstr>
      <vt:lpstr>'приложение к паспорту муниципал'!Область_печати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2025-06-20T07:37:14Z</dcterms:modified>
</cp:coreProperties>
</file>