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ои Документы\ПОСТАНОВЛЕНИЯ администрации\2024\"/>
    </mc:Choice>
  </mc:AlternateContent>
  <bookViews>
    <workbookView xWindow="0" yWindow="0" windowWidth="28800" windowHeight="1173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J17" i="1" l="1"/>
  <c r="J16" i="1"/>
  <c r="J7" i="1"/>
  <c r="J6" i="1"/>
  <c r="E106" i="1"/>
  <c r="E101" i="1"/>
  <c r="F129" i="1"/>
  <c r="J126" i="1" s="1"/>
  <c r="F102" i="1"/>
  <c r="J102" i="1" s="1"/>
  <c r="F49" i="1"/>
  <c r="J49" i="1" s="1"/>
  <c r="F48" i="1"/>
  <c r="F123" i="1" s="1"/>
  <c r="F124" i="1"/>
  <c r="F136" i="1"/>
  <c r="J136" i="1" s="1"/>
  <c r="F66" i="1"/>
  <c r="J66" i="1" s="1"/>
  <c r="F21" i="1"/>
  <c r="J21" i="1" s="1"/>
  <c r="J139" i="1"/>
  <c r="J137" i="1"/>
  <c r="J129" i="1"/>
  <c r="J127" i="1"/>
  <c r="J124" i="1"/>
  <c r="J107" i="1"/>
  <c r="J74" i="1"/>
  <c r="J72" i="1"/>
  <c r="J69" i="1"/>
  <c r="J68" i="1"/>
  <c r="J67" i="1"/>
  <c r="J64" i="1"/>
  <c r="J63" i="1"/>
  <c r="J62" i="1"/>
  <c r="J47" i="1"/>
  <c r="J39" i="1"/>
  <c r="J37" i="1"/>
  <c r="J32" i="1"/>
  <c r="J31" i="1"/>
  <c r="J29" i="1"/>
  <c r="J24" i="1"/>
  <c r="J22" i="1"/>
  <c r="F36" i="1"/>
  <c r="J36" i="1" s="1"/>
  <c r="F132" i="1"/>
  <c r="J132" i="1" s="1"/>
  <c r="J109" i="1"/>
  <c r="F104" i="1"/>
  <c r="J104" i="1" s="1"/>
  <c r="F106" i="1"/>
  <c r="J106" i="1" s="1"/>
  <c r="J117" i="1"/>
  <c r="F116" i="1"/>
  <c r="J116" i="1" s="1"/>
  <c r="J112" i="1"/>
  <c r="F111" i="1"/>
  <c r="J97" i="1"/>
  <c r="F96" i="1"/>
  <c r="J96" i="1" s="1"/>
  <c r="F71" i="1"/>
  <c r="J71" i="1" s="1"/>
  <c r="F44" i="1"/>
  <c r="J44" i="1" s="1"/>
  <c r="J27" i="1"/>
  <c r="F101" i="1" l="1"/>
  <c r="J101" i="1"/>
  <c r="J142" i="1"/>
  <c r="J144" i="1"/>
  <c r="F26" i="1"/>
  <c r="F42" i="1"/>
  <c r="J42" i="1" s="1"/>
  <c r="F131" i="1"/>
  <c r="J131" i="1" s="1"/>
  <c r="F46" i="1"/>
  <c r="F143" i="1"/>
  <c r="J123" i="1"/>
  <c r="J48" i="1"/>
  <c r="J121" i="1"/>
  <c r="J122" i="1"/>
  <c r="J111" i="1"/>
  <c r="J143" i="1" l="1"/>
  <c r="F141" i="1"/>
  <c r="J46" i="1"/>
  <c r="F61" i="1"/>
  <c r="J61" i="1" s="1"/>
  <c r="J26" i="1"/>
  <c r="F41" i="1"/>
  <c r="J41" i="1" s="1"/>
  <c r="J141" i="1"/>
</calcChain>
</file>

<file path=xl/sharedStrings.xml><?xml version="1.0" encoding="utf-8"?>
<sst xmlns="http://schemas.openxmlformats.org/spreadsheetml/2006/main" count="231" uniqueCount="48">
  <si>
    <r>
      <t xml:space="preserve"> </t>
    </r>
    <r>
      <rPr>
        <sz val="12"/>
        <color indexed="8"/>
        <rFont val="Times New Roman"/>
        <family val="1"/>
        <charset val="204"/>
      </rPr>
      <t>Финансовое обеспечение мероприятий Программы «Формирование современной городской среды на 
территории Сокольского муниципального округа на 2023-2027 годы»</t>
    </r>
  </si>
  <si>
    <t>Статус и номер</t>
  </si>
  <si>
    <t>Наименование   основного мероприятия, мероприятия</t>
  </si>
  <si>
    <t>Ответственный исполнитель, соисполнители, исполнители</t>
  </si>
  <si>
    <t>Источники ресурсного обеспечения</t>
  </si>
  <si>
    <t>Объем финансового обеспечения (тыс. руб), годы</t>
  </si>
  <si>
    <t>Всего</t>
  </si>
  <si>
    <t>Основное мероприятие 1</t>
  </si>
  <si>
    <t xml:space="preserve">Благоустройство дворовых территорий города Сокола, города Кадникова </t>
  </si>
  <si>
    <t xml:space="preserve">Территориальный орган «Город Сокол»
</t>
  </si>
  <si>
    <t xml:space="preserve">Всего                        </t>
  </si>
  <si>
    <t>МБ</t>
  </si>
  <si>
    <t>ФБ</t>
  </si>
  <si>
    <t>ОБ</t>
  </si>
  <si>
    <t>ВБ</t>
  </si>
  <si>
    <t xml:space="preserve"> Территориальный орган «Город Кадников»
</t>
  </si>
  <si>
    <t>Итого</t>
  </si>
  <si>
    <t>Основное мероприятие 2</t>
  </si>
  <si>
    <t xml:space="preserve">Благоустройство общественных территорий города Сокола, города Кадникова, территориальных органов </t>
  </si>
  <si>
    <t>Территориальный орган «Город Кадников»</t>
  </si>
  <si>
    <t>Администрация СМО</t>
  </si>
  <si>
    <t>Территориальны орган "Биряковский"</t>
  </si>
  <si>
    <t>Основное мероприятие 3</t>
  </si>
  <si>
    <t xml:space="preserve">Реализация мероприятий по благоустройству дворовых территорий </t>
  </si>
  <si>
    <t>Территориальный орган «Биряковский»</t>
  </si>
  <si>
    <t>Мероприятие 3.1</t>
  </si>
  <si>
    <t>Мероприятие 3.2</t>
  </si>
  <si>
    <t>Реализация мероприятий по благоустройству дворовых территорий многоквартирных домов</t>
  </si>
  <si>
    <t>Мероприятие 3.3</t>
  </si>
  <si>
    <t>Обустройство детских и спортивных площадок</t>
  </si>
  <si>
    <t>Мероприятие 3.4</t>
  </si>
  <si>
    <t>Реализация мероприятий по благоустройству дворовых территорий (дополнительные средства)</t>
  </si>
  <si>
    <t>Основное мероприятие 4</t>
  </si>
  <si>
    <t>Реализация проекта "Народный бюджет"</t>
  </si>
  <si>
    <t>Мероприятие 4.1</t>
  </si>
  <si>
    <t>Мероприятие 4.2</t>
  </si>
  <si>
    <t>Дополнинтельные средства на реализацию мероприятий проекта "Народный бюджет"</t>
  </si>
  <si>
    <t>Итого по муниципальной программе</t>
  </si>
  <si>
    <t xml:space="preserve"> Администрация СМО
</t>
  </si>
  <si>
    <t>Примечание:</t>
  </si>
  <si>
    <t>МБ – местный бюджет (бюджет округа);</t>
  </si>
  <si>
    <t>ФБ – федеральный бюджет;</t>
  </si>
  <si>
    <t>ОБ – областной бюджет;</t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</si>
  <si>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участниками мероприятий муниципальной программы)"</t>
  </si>
  <si>
    <t>Мероприятие 5</t>
  </si>
  <si>
    <t>-</t>
  </si>
  <si>
    <t>Разработка местных нормативов градостроительного пректирования Сокольскского муниципального округа</t>
  </si>
  <si>
    <t xml:space="preserve">Приложение 9
к Программе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</si>
</sst>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-* #,##0.0\ _₽_-;\-* #,##0.0\ _₽_-;_-* &quot;-&quot;??\ _₽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68">
    <xf numFmtId="0" fontId="0" fillId="0" borderId="0" xfId="0"/>
    <xf numFmtId="0" fontId="1" fillId="0" borderId="0" xfId="1"/>
    <xf numFmtId="0" fontId="4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2" fontId="3" fillId="0" borderId="1" xfId="1" applyNumberFormat="1" applyFont="1" applyBorder="1" applyAlignment="1">
      <alignment horizontal="center" vertical="center" wrapText="1"/>
    </xf>
    <xf numFmtId="1" fontId="3" fillId="0" borderId="1" xfId="1" applyNumberFormat="1" applyFont="1" applyBorder="1" applyAlignment="1">
      <alignment horizontal="center" vertical="center" wrapText="1"/>
    </xf>
    <xf numFmtId="1" fontId="4" fillId="2" borderId="1" xfId="1" applyNumberFormat="1" applyFont="1" applyFill="1" applyBorder="1" applyAlignment="1">
      <alignment horizontal="center" vertical="center" wrapText="1"/>
    </xf>
    <xf numFmtId="164" fontId="3" fillId="2" borderId="1" xfId="2" applyNumberFormat="1" applyFont="1" applyFill="1" applyBorder="1" applyAlignment="1" applyProtection="1">
      <alignment horizontal="center" vertical="center"/>
      <protection locked="0"/>
    </xf>
    <xf numFmtId="0" fontId="3" fillId="2" borderId="2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3" fillId="2" borderId="1" xfId="2" applyNumberFormat="1" applyFont="1" applyFill="1" applyBorder="1" applyAlignment="1">
      <alignment horizontal="center" vertical="center"/>
    </xf>
    <xf numFmtId="0" fontId="0" fillId="2" borderId="0" xfId="0" applyFill="1"/>
    <xf numFmtId="164" fontId="3" fillId="2" borderId="1" xfId="2" applyNumberFormat="1" applyFont="1" applyFill="1" applyBorder="1" applyAlignment="1" applyProtection="1">
      <alignment horizontal="center" vertical="center"/>
    </xf>
    <xf numFmtId="164" fontId="5" fillId="2" borderId="1" xfId="2" applyNumberFormat="1" applyFont="1" applyFill="1" applyBorder="1" applyAlignment="1">
      <alignment horizontal="center" vertical="center"/>
    </xf>
    <xf numFmtId="164" fontId="5" fillId="2" borderId="1" xfId="2" applyNumberFormat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 vertical="center" wrapText="1"/>
    </xf>
    <xf numFmtId="164" fontId="5" fillId="2" borderId="1" xfId="2" applyNumberFormat="1" applyFont="1" applyFill="1" applyBorder="1" applyAlignment="1" applyProtection="1">
      <alignment horizontal="center" vertical="center"/>
    </xf>
    <xf numFmtId="0" fontId="1" fillId="2" borderId="0" xfId="1" applyFill="1"/>
    <xf numFmtId="1" fontId="3" fillId="2" borderId="1" xfId="1" applyNumberFormat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 wrapText="1"/>
    </xf>
    <xf numFmtId="164" fontId="3" fillId="4" borderId="1" xfId="2" applyNumberFormat="1" applyFont="1" applyFill="1" applyBorder="1" applyAlignment="1">
      <alignment horizontal="center" vertical="center"/>
    </xf>
    <xf numFmtId="0" fontId="0" fillId="3" borderId="0" xfId="0" applyFill="1"/>
    <xf numFmtId="164" fontId="3" fillId="4" borderId="1" xfId="2" applyNumberFormat="1" applyFont="1" applyFill="1" applyBorder="1" applyAlignment="1" applyProtection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164" fontId="5" fillId="4" borderId="1" xfId="2" applyNumberFormat="1" applyFont="1" applyFill="1" applyBorder="1" applyAlignment="1">
      <alignment horizontal="center" vertical="center"/>
    </xf>
    <xf numFmtId="0" fontId="5" fillId="4" borderId="1" xfId="1" applyFont="1" applyFill="1" applyBorder="1" applyAlignment="1">
      <alignment horizontal="center" vertical="center" wrapText="1"/>
    </xf>
    <xf numFmtId="164" fontId="5" fillId="4" borderId="1" xfId="2" applyNumberFormat="1" applyFont="1" applyFill="1" applyBorder="1" applyAlignment="1" applyProtection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164" fontId="3" fillId="4" borderId="1" xfId="2" applyNumberFormat="1" applyFont="1" applyFill="1" applyBorder="1" applyAlignment="1" applyProtection="1">
      <alignment horizontal="center" vertical="center"/>
      <protection locked="0"/>
    </xf>
    <xf numFmtId="0" fontId="3" fillId="2" borderId="7" xfId="1" applyFont="1" applyFill="1" applyBorder="1" applyAlignment="1" applyProtection="1">
      <alignment horizontal="center" vertical="center" wrapText="1"/>
      <protection locked="0"/>
    </xf>
    <xf numFmtId="0" fontId="3" fillId="2" borderId="2" xfId="1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 applyProtection="1">
      <alignment horizontal="center" vertical="center" wrapText="1"/>
    </xf>
    <xf numFmtId="0" fontId="3" fillId="2" borderId="2" xfId="1" applyFont="1" applyFill="1" applyBorder="1" applyAlignment="1" applyProtection="1">
      <alignment horizontal="center" vertical="center" wrapText="1"/>
    </xf>
    <xf numFmtId="0" fontId="3" fillId="2" borderId="8" xfId="1" applyFont="1" applyFill="1" applyBorder="1" applyAlignment="1" applyProtection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0" fontId="3" fillId="2" borderId="1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left"/>
    </xf>
    <xf numFmtId="0" fontId="3" fillId="2" borderId="0" xfId="1" applyFont="1" applyFill="1" applyBorder="1" applyAlignment="1">
      <alignment horizontal="left" wrapText="1"/>
    </xf>
    <xf numFmtId="0" fontId="3" fillId="2" borderId="1" xfId="1" applyFont="1" applyFill="1" applyBorder="1" applyAlignment="1">
      <alignment horizontal="center" vertical="center" wrapText="1"/>
    </xf>
    <xf numFmtId="2" fontId="1" fillId="0" borderId="0" xfId="1" applyNumberFormat="1" applyAlignment="1" applyProtection="1">
      <alignment horizontal="center" vertical="center" wrapText="1"/>
      <protection locked="0"/>
    </xf>
    <xf numFmtId="2" fontId="1" fillId="0" borderId="0" xfId="1" applyNumberFormat="1" applyAlignment="1" applyProtection="1">
      <alignment horizontal="center" vertical="center"/>
      <protection locked="0"/>
    </xf>
    <xf numFmtId="0" fontId="3" fillId="0" borderId="7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2" fontId="3" fillId="0" borderId="9" xfId="1" applyNumberFormat="1" applyFont="1" applyBorder="1" applyAlignment="1">
      <alignment horizontal="center" vertical="center" wrapText="1"/>
    </xf>
    <xf numFmtId="2" fontId="1" fillId="0" borderId="10" xfId="1" applyNumberFormat="1" applyBorder="1" applyAlignment="1">
      <alignment horizontal="center" vertical="center" wrapText="1"/>
    </xf>
    <xf numFmtId="2" fontId="1" fillId="0" borderId="11" xfId="1" applyNumberForma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50"/>
  <sheetViews>
    <sheetView tabSelected="1" workbookViewId="0">
      <selection activeCell="H1" sqref="H1:J1"/>
    </sheetView>
  </sheetViews>
  <sheetFormatPr defaultRowHeight="15" x14ac:dyDescent="0.25"/>
  <cols>
    <col min="1" max="1" width="15.28515625" customWidth="1"/>
    <col min="2" max="2" width="14.85546875" customWidth="1"/>
    <col min="3" max="3" width="21" customWidth="1"/>
    <col min="4" max="4" width="9.7109375" customWidth="1"/>
    <col min="5" max="5" width="13" customWidth="1"/>
    <col min="6" max="6" width="14.42578125" customWidth="1"/>
    <col min="7" max="7" width="11" customWidth="1"/>
    <col min="8" max="8" width="11.28515625" customWidth="1"/>
    <col min="9" max="9" width="8.7109375" customWidth="1"/>
    <col min="10" max="10" width="13.7109375" customWidth="1"/>
  </cols>
  <sheetData>
    <row r="1" spans="1:10" x14ac:dyDescent="0.25">
      <c r="A1" s="1"/>
      <c r="B1" s="1"/>
      <c r="C1" s="1"/>
      <c r="D1" s="1"/>
      <c r="E1" s="1"/>
      <c r="F1" s="17"/>
      <c r="G1" s="1"/>
      <c r="H1" s="59" t="s">
        <v>47</v>
      </c>
      <c r="I1" s="60"/>
      <c r="J1" s="60"/>
    </row>
    <row r="2" spans="1:10" ht="47.25" customHeight="1" x14ac:dyDescent="0.25">
      <c r="A2" s="63" t="s">
        <v>0</v>
      </c>
      <c r="B2" s="63"/>
      <c r="C2" s="63"/>
      <c r="D2" s="63"/>
      <c r="E2" s="63"/>
      <c r="F2" s="63"/>
      <c r="G2" s="63"/>
      <c r="H2" s="63"/>
      <c r="I2" s="63"/>
      <c r="J2" s="63"/>
    </row>
    <row r="3" spans="1:10" x14ac:dyDescent="0.25">
      <c r="A3" s="64" t="s">
        <v>1</v>
      </c>
      <c r="B3" s="64" t="s">
        <v>2</v>
      </c>
      <c r="C3" s="61" t="s">
        <v>3</v>
      </c>
      <c r="D3" s="64" t="s">
        <v>4</v>
      </c>
      <c r="E3" s="65" t="s">
        <v>5</v>
      </c>
      <c r="F3" s="66"/>
      <c r="G3" s="66"/>
      <c r="H3" s="66"/>
      <c r="I3" s="66"/>
      <c r="J3" s="67"/>
    </row>
    <row r="4" spans="1:10" ht="15.75" x14ac:dyDescent="0.25">
      <c r="A4" s="64"/>
      <c r="B4" s="64"/>
      <c r="C4" s="62"/>
      <c r="D4" s="64"/>
      <c r="E4" s="5">
        <v>2023</v>
      </c>
      <c r="F4" s="18">
        <v>2024</v>
      </c>
      <c r="G4" s="5">
        <v>2025</v>
      </c>
      <c r="H4" s="5">
        <v>2026</v>
      </c>
      <c r="I4" s="5">
        <v>2027</v>
      </c>
      <c r="J4" s="4" t="s">
        <v>6</v>
      </c>
    </row>
    <row r="5" spans="1:10" x14ac:dyDescent="0.25">
      <c r="A5" s="2">
        <v>1</v>
      </c>
      <c r="B5" s="2">
        <v>2</v>
      </c>
      <c r="C5" s="2">
        <v>3</v>
      </c>
      <c r="D5" s="2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</row>
    <row r="6" spans="1:10" ht="15.75" x14ac:dyDescent="0.25">
      <c r="A6" s="33" t="s">
        <v>7</v>
      </c>
      <c r="B6" s="33" t="s">
        <v>8</v>
      </c>
      <c r="C6" s="58" t="s">
        <v>9</v>
      </c>
      <c r="D6" s="19" t="s">
        <v>10</v>
      </c>
      <c r="E6" s="20">
        <v>0</v>
      </c>
      <c r="F6" s="20">
        <v>1754.9</v>
      </c>
      <c r="G6" s="20">
        <v>0</v>
      </c>
      <c r="H6" s="20">
        <v>0</v>
      </c>
      <c r="I6" s="20">
        <v>0</v>
      </c>
      <c r="J6" s="20">
        <f>SUM(E6:I6)</f>
        <v>1754.9</v>
      </c>
    </row>
    <row r="7" spans="1:10" ht="15.75" x14ac:dyDescent="0.25">
      <c r="A7" s="34"/>
      <c r="B7" s="34"/>
      <c r="C7" s="58"/>
      <c r="D7" s="3" t="s">
        <v>11</v>
      </c>
      <c r="E7" s="7">
        <v>0</v>
      </c>
      <c r="F7" s="7">
        <v>1754.9</v>
      </c>
      <c r="G7" s="7">
        <v>0</v>
      </c>
      <c r="H7" s="7">
        <v>0</v>
      </c>
      <c r="I7" s="7">
        <v>0</v>
      </c>
      <c r="J7" s="20">
        <f>SUM(E7:I7)</f>
        <v>1754.9</v>
      </c>
    </row>
    <row r="8" spans="1:10" ht="15.75" x14ac:dyDescent="0.25">
      <c r="A8" s="34"/>
      <c r="B8" s="34"/>
      <c r="C8" s="58"/>
      <c r="D8" s="3" t="s">
        <v>12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20">
        <v>0</v>
      </c>
    </row>
    <row r="9" spans="1:10" ht="15.75" x14ac:dyDescent="0.25">
      <c r="A9" s="34"/>
      <c r="B9" s="34"/>
      <c r="C9" s="58"/>
      <c r="D9" s="3" t="s">
        <v>13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20">
        <v>0</v>
      </c>
    </row>
    <row r="10" spans="1:10" ht="15.75" x14ac:dyDescent="0.25">
      <c r="A10" s="34"/>
      <c r="B10" s="34"/>
      <c r="C10" s="58"/>
      <c r="D10" s="3" t="s">
        <v>14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20">
        <v>0</v>
      </c>
    </row>
    <row r="11" spans="1:10" ht="15.75" x14ac:dyDescent="0.25">
      <c r="A11" s="34"/>
      <c r="B11" s="34"/>
      <c r="C11" s="58" t="s">
        <v>15</v>
      </c>
      <c r="D11" s="19" t="s">
        <v>10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</row>
    <row r="12" spans="1:10" ht="15.75" x14ac:dyDescent="0.25">
      <c r="A12" s="34"/>
      <c r="B12" s="34"/>
      <c r="C12" s="58"/>
      <c r="D12" s="3" t="s">
        <v>11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20">
        <v>0</v>
      </c>
    </row>
    <row r="13" spans="1:10" ht="15.75" x14ac:dyDescent="0.25">
      <c r="A13" s="34"/>
      <c r="B13" s="34"/>
      <c r="C13" s="58"/>
      <c r="D13" s="3" t="s">
        <v>12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20">
        <v>0</v>
      </c>
    </row>
    <row r="14" spans="1:10" ht="15.75" x14ac:dyDescent="0.25">
      <c r="A14" s="34"/>
      <c r="B14" s="34"/>
      <c r="C14" s="58"/>
      <c r="D14" s="3" t="s">
        <v>13</v>
      </c>
      <c r="E14" s="7">
        <v>0</v>
      </c>
      <c r="F14" s="7">
        <v>0</v>
      </c>
      <c r="G14" s="7">
        <v>0</v>
      </c>
      <c r="H14" s="7">
        <v>0</v>
      </c>
      <c r="I14" s="7">
        <v>0</v>
      </c>
      <c r="J14" s="20">
        <v>0</v>
      </c>
    </row>
    <row r="15" spans="1:10" ht="15.75" x14ac:dyDescent="0.25">
      <c r="A15" s="34"/>
      <c r="B15" s="34"/>
      <c r="C15" s="58"/>
      <c r="D15" s="3" t="s">
        <v>14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20">
        <v>0</v>
      </c>
    </row>
    <row r="16" spans="1:10" ht="15.75" x14ac:dyDescent="0.25">
      <c r="A16" s="34"/>
      <c r="B16" s="34"/>
      <c r="C16" s="58" t="s">
        <v>16</v>
      </c>
      <c r="D16" s="19" t="s">
        <v>10</v>
      </c>
      <c r="E16" s="20">
        <v>0</v>
      </c>
      <c r="F16" s="20">
        <v>1754.9</v>
      </c>
      <c r="G16" s="20">
        <v>0</v>
      </c>
      <c r="H16" s="20">
        <v>0</v>
      </c>
      <c r="I16" s="20">
        <v>0</v>
      </c>
      <c r="J16" s="20">
        <f>SUM(E16:I16)</f>
        <v>1754.9</v>
      </c>
    </row>
    <row r="17" spans="1:68" ht="15.75" x14ac:dyDescent="0.25">
      <c r="A17" s="34"/>
      <c r="B17" s="34"/>
      <c r="C17" s="58"/>
      <c r="D17" s="3" t="s">
        <v>11</v>
      </c>
      <c r="E17" s="10">
        <v>0</v>
      </c>
      <c r="F17" s="10">
        <v>1754.9</v>
      </c>
      <c r="G17" s="10">
        <v>0</v>
      </c>
      <c r="H17" s="10">
        <v>0</v>
      </c>
      <c r="I17" s="10">
        <v>0</v>
      </c>
      <c r="J17" s="20">
        <f>SUM(E17:I17)</f>
        <v>1754.9</v>
      </c>
    </row>
    <row r="18" spans="1:68" ht="15.75" x14ac:dyDescent="0.25">
      <c r="A18" s="34"/>
      <c r="B18" s="34"/>
      <c r="C18" s="58"/>
      <c r="D18" s="3" t="s">
        <v>12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20">
        <v>0</v>
      </c>
    </row>
    <row r="19" spans="1:68" ht="15.75" x14ac:dyDescent="0.25">
      <c r="A19" s="34"/>
      <c r="B19" s="34"/>
      <c r="C19" s="58"/>
      <c r="D19" s="3" t="s">
        <v>13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20">
        <v>0</v>
      </c>
    </row>
    <row r="20" spans="1:68" ht="15.75" x14ac:dyDescent="0.25">
      <c r="A20" s="34"/>
      <c r="B20" s="34"/>
      <c r="C20" s="58"/>
      <c r="D20" s="3" t="s">
        <v>14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20">
        <v>0</v>
      </c>
    </row>
    <row r="21" spans="1:68" s="21" customFormat="1" ht="15.75" x14ac:dyDescent="0.25">
      <c r="A21" s="33" t="s">
        <v>17</v>
      </c>
      <c r="B21" s="33" t="s">
        <v>18</v>
      </c>
      <c r="C21" s="58" t="s">
        <v>9</v>
      </c>
      <c r="D21" s="19" t="s">
        <v>10</v>
      </c>
      <c r="E21" s="20">
        <v>1177.31</v>
      </c>
      <c r="F21" s="20">
        <f>SUM(F22:F25)</f>
        <v>14718.9</v>
      </c>
      <c r="G21" s="20">
        <v>0</v>
      </c>
      <c r="H21" s="20">
        <v>0</v>
      </c>
      <c r="I21" s="20">
        <v>0</v>
      </c>
      <c r="J21" s="20">
        <f>SUM(E21:I21)</f>
        <v>15896.21</v>
      </c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</row>
    <row r="22" spans="1:68" ht="15.75" x14ac:dyDescent="0.25">
      <c r="A22" s="34"/>
      <c r="B22" s="34"/>
      <c r="C22" s="58"/>
      <c r="D22" s="27" t="s">
        <v>11</v>
      </c>
      <c r="E22" s="7">
        <v>1177.31</v>
      </c>
      <c r="F22" s="7">
        <v>1471.9</v>
      </c>
      <c r="G22" s="7">
        <v>0</v>
      </c>
      <c r="H22" s="7">
        <v>0</v>
      </c>
      <c r="I22" s="7">
        <v>0</v>
      </c>
      <c r="J22" s="20">
        <f>SUM(E22:I22)</f>
        <v>2649.21</v>
      </c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</row>
    <row r="23" spans="1:68" ht="15.75" x14ac:dyDescent="0.25">
      <c r="A23" s="34"/>
      <c r="B23" s="34"/>
      <c r="C23" s="58"/>
      <c r="D23" s="27" t="s">
        <v>12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20">
        <v>0</v>
      </c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</row>
    <row r="24" spans="1:68" ht="15.75" x14ac:dyDescent="0.25">
      <c r="A24" s="34"/>
      <c r="B24" s="34"/>
      <c r="C24" s="58"/>
      <c r="D24" s="27" t="s">
        <v>13</v>
      </c>
      <c r="E24" s="7">
        <v>0</v>
      </c>
      <c r="F24" s="7">
        <v>13247</v>
      </c>
      <c r="G24" s="7">
        <v>0</v>
      </c>
      <c r="H24" s="7">
        <v>0</v>
      </c>
      <c r="I24" s="7">
        <v>0</v>
      </c>
      <c r="J24" s="20">
        <f>SUM(E24:I24)</f>
        <v>13247</v>
      </c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</row>
    <row r="25" spans="1:68" ht="15.75" x14ac:dyDescent="0.25">
      <c r="A25" s="34"/>
      <c r="B25" s="34"/>
      <c r="C25" s="58"/>
      <c r="D25" s="27" t="s">
        <v>14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20">
        <v>0</v>
      </c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</row>
    <row r="26" spans="1:68" s="21" customFormat="1" ht="15.75" x14ac:dyDescent="0.25">
      <c r="A26" s="34"/>
      <c r="B26" s="34"/>
      <c r="C26" s="33" t="s">
        <v>19</v>
      </c>
      <c r="D26" s="19" t="s">
        <v>10</v>
      </c>
      <c r="E26" s="20">
        <v>767</v>
      </c>
      <c r="F26" s="20">
        <f>SUM(F27:F30)</f>
        <v>2000</v>
      </c>
      <c r="G26" s="20">
        <v>0</v>
      </c>
      <c r="H26" s="20">
        <v>0</v>
      </c>
      <c r="I26" s="20">
        <v>0</v>
      </c>
      <c r="J26" s="20">
        <f>SUM(E26:I26)</f>
        <v>2767</v>
      </c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</row>
    <row r="27" spans="1:68" ht="15.75" x14ac:dyDescent="0.25">
      <c r="A27" s="34"/>
      <c r="B27" s="34"/>
      <c r="C27" s="34"/>
      <c r="D27" s="27" t="s">
        <v>11</v>
      </c>
      <c r="E27" s="7">
        <v>767</v>
      </c>
      <c r="F27" s="7">
        <v>200</v>
      </c>
      <c r="G27" s="7">
        <v>0</v>
      </c>
      <c r="H27" s="7">
        <v>0</v>
      </c>
      <c r="I27" s="7">
        <v>0</v>
      </c>
      <c r="J27" s="20">
        <f>SUM(E27:I27)</f>
        <v>967</v>
      </c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</row>
    <row r="28" spans="1:68" ht="15.75" x14ac:dyDescent="0.25">
      <c r="A28" s="34"/>
      <c r="B28" s="34"/>
      <c r="C28" s="34"/>
      <c r="D28" s="27" t="s">
        <v>12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20">
        <v>0</v>
      </c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</row>
    <row r="29" spans="1:68" ht="15.75" x14ac:dyDescent="0.25">
      <c r="A29" s="34"/>
      <c r="B29" s="34"/>
      <c r="C29" s="34"/>
      <c r="D29" s="27" t="s">
        <v>13</v>
      </c>
      <c r="E29" s="7">
        <v>0</v>
      </c>
      <c r="F29" s="7">
        <v>1800</v>
      </c>
      <c r="G29" s="7">
        <v>0</v>
      </c>
      <c r="H29" s="7">
        <v>0</v>
      </c>
      <c r="I29" s="7">
        <v>0</v>
      </c>
      <c r="J29" s="20">
        <f>SUM(E29:I29)</f>
        <v>1800</v>
      </c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</row>
    <row r="30" spans="1:68" ht="15.75" x14ac:dyDescent="0.25">
      <c r="A30" s="34"/>
      <c r="B30" s="34"/>
      <c r="C30" s="35"/>
      <c r="D30" s="27" t="s">
        <v>14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20">
        <v>0</v>
      </c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  <c r="BL30" s="11"/>
      <c r="BM30" s="11"/>
      <c r="BN30" s="11"/>
      <c r="BO30" s="11"/>
      <c r="BP30" s="11"/>
    </row>
    <row r="31" spans="1:68" s="21" customFormat="1" ht="15.75" x14ac:dyDescent="0.25">
      <c r="A31" s="34"/>
      <c r="B31" s="34"/>
      <c r="C31" s="58" t="s">
        <v>20</v>
      </c>
      <c r="D31" s="19" t="s">
        <v>10</v>
      </c>
      <c r="E31" s="20">
        <v>3045.58</v>
      </c>
      <c r="F31" s="20">
        <v>0</v>
      </c>
      <c r="G31" s="20">
        <v>0</v>
      </c>
      <c r="H31" s="20">
        <v>0</v>
      </c>
      <c r="I31" s="20">
        <v>0</v>
      </c>
      <c r="J31" s="20">
        <f>SUM(E31:I31)</f>
        <v>3045.58</v>
      </c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</row>
    <row r="32" spans="1:68" ht="15.75" x14ac:dyDescent="0.25">
      <c r="A32" s="34"/>
      <c r="B32" s="34"/>
      <c r="C32" s="58"/>
      <c r="D32" s="27" t="s">
        <v>11</v>
      </c>
      <c r="E32" s="7">
        <v>3045.58</v>
      </c>
      <c r="F32" s="7">
        <v>0</v>
      </c>
      <c r="G32" s="7">
        <v>0</v>
      </c>
      <c r="H32" s="7">
        <v>0</v>
      </c>
      <c r="I32" s="7">
        <v>0</v>
      </c>
      <c r="J32" s="20">
        <f>SUM(E32:I32)</f>
        <v>3045.58</v>
      </c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</row>
    <row r="33" spans="1:68" ht="15.75" x14ac:dyDescent="0.25">
      <c r="A33" s="34"/>
      <c r="B33" s="34"/>
      <c r="C33" s="58"/>
      <c r="D33" s="27" t="s">
        <v>12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20">
        <v>0</v>
      </c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</row>
    <row r="34" spans="1:68" ht="15.75" x14ac:dyDescent="0.25">
      <c r="A34" s="34"/>
      <c r="B34" s="34"/>
      <c r="C34" s="58"/>
      <c r="D34" s="27" t="s">
        <v>13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20">
        <v>0</v>
      </c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  <c r="BL34" s="11"/>
      <c r="BM34" s="11"/>
      <c r="BN34" s="11"/>
      <c r="BO34" s="11"/>
      <c r="BP34" s="11"/>
    </row>
    <row r="35" spans="1:68" ht="15.75" x14ac:dyDescent="0.25">
      <c r="A35" s="34"/>
      <c r="B35" s="34"/>
      <c r="C35" s="58"/>
      <c r="D35" s="27" t="s">
        <v>14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20">
        <v>0</v>
      </c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</row>
    <row r="36" spans="1:68" s="21" customFormat="1" ht="15.75" x14ac:dyDescent="0.25">
      <c r="A36" s="8"/>
      <c r="B36" s="8"/>
      <c r="C36" s="33" t="s">
        <v>21</v>
      </c>
      <c r="D36" s="19" t="s">
        <v>10</v>
      </c>
      <c r="E36" s="28">
        <v>0</v>
      </c>
      <c r="F36" s="28">
        <f>SUM(F37:F40)</f>
        <v>1000</v>
      </c>
      <c r="G36" s="28">
        <v>0</v>
      </c>
      <c r="H36" s="28">
        <v>0</v>
      </c>
      <c r="I36" s="28">
        <v>0</v>
      </c>
      <c r="J36" s="20">
        <f>SUM(E36:I36)</f>
        <v>1000</v>
      </c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  <c r="BM36" s="11"/>
      <c r="BN36" s="11"/>
      <c r="BO36" s="11"/>
      <c r="BP36" s="11"/>
    </row>
    <row r="37" spans="1:68" ht="15.75" x14ac:dyDescent="0.25">
      <c r="A37" s="8"/>
      <c r="B37" s="8"/>
      <c r="C37" s="34"/>
      <c r="D37" s="27" t="s">
        <v>11</v>
      </c>
      <c r="E37" s="7">
        <v>0</v>
      </c>
      <c r="F37" s="7">
        <v>100</v>
      </c>
      <c r="G37" s="7">
        <v>0</v>
      </c>
      <c r="H37" s="7">
        <v>0</v>
      </c>
      <c r="I37" s="7">
        <v>0</v>
      </c>
      <c r="J37" s="20">
        <f>SUM(E37:I37)</f>
        <v>100</v>
      </c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</row>
    <row r="38" spans="1:68" ht="15.75" x14ac:dyDescent="0.25">
      <c r="A38" s="8"/>
      <c r="B38" s="8"/>
      <c r="C38" s="34"/>
      <c r="D38" s="27" t="s">
        <v>12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20">
        <v>0</v>
      </c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</row>
    <row r="39" spans="1:68" ht="15.75" x14ac:dyDescent="0.25">
      <c r="A39" s="8"/>
      <c r="B39" s="8"/>
      <c r="C39" s="34"/>
      <c r="D39" s="27" t="s">
        <v>13</v>
      </c>
      <c r="E39" s="7">
        <v>0</v>
      </c>
      <c r="F39" s="7">
        <v>900</v>
      </c>
      <c r="G39" s="7">
        <v>0</v>
      </c>
      <c r="H39" s="7">
        <v>0</v>
      </c>
      <c r="I39" s="7">
        <v>0</v>
      </c>
      <c r="J39" s="20">
        <f>SUM(E39:I39)</f>
        <v>900</v>
      </c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J39" s="11"/>
      <c r="BK39" s="11"/>
      <c r="BL39" s="11"/>
      <c r="BM39" s="11"/>
      <c r="BN39" s="11"/>
      <c r="BO39" s="11"/>
      <c r="BP39" s="11"/>
    </row>
    <row r="40" spans="1:68" ht="15.75" x14ac:dyDescent="0.25">
      <c r="A40" s="8"/>
      <c r="B40" s="8"/>
      <c r="C40" s="35"/>
      <c r="D40" s="27" t="s">
        <v>14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20">
        <v>0</v>
      </c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</row>
    <row r="41" spans="1:68" s="21" customFormat="1" ht="15.75" x14ac:dyDescent="0.25">
      <c r="A41" s="8"/>
      <c r="B41" s="8"/>
      <c r="C41" s="58" t="s">
        <v>16</v>
      </c>
      <c r="D41" s="19" t="s">
        <v>10</v>
      </c>
      <c r="E41" s="20">
        <v>4989.8899999999994</v>
      </c>
      <c r="F41" s="20">
        <f>SUM(F21+F26+F31+F36)</f>
        <v>17718.900000000001</v>
      </c>
      <c r="G41" s="20">
        <v>0</v>
      </c>
      <c r="H41" s="20">
        <v>0</v>
      </c>
      <c r="I41" s="20">
        <v>0</v>
      </c>
      <c r="J41" s="20">
        <f>SUM(E41:I41)</f>
        <v>22708.79</v>
      </c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</row>
    <row r="42" spans="1:68" ht="15.75" x14ac:dyDescent="0.25">
      <c r="A42" s="8"/>
      <c r="B42" s="8"/>
      <c r="C42" s="58"/>
      <c r="D42" s="27" t="s">
        <v>11</v>
      </c>
      <c r="E42" s="10">
        <v>4989.8899999999994</v>
      </c>
      <c r="F42" s="10">
        <f>SUM(F22+F27+F32+F37)</f>
        <v>1771.9</v>
      </c>
      <c r="G42" s="10">
        <v>0</v>
      </c>
      <c r="H42" s="10">
        <v>0</v>
      </c>
      <c r="I42" s="10">
        <v>0</v>
      </c>
      <c r="J42" s="20">
        <f>SUM(E42:I42)</f>
        <v>6761.7899999999991</v>
      </c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L42" s="11"/>
      <c r="BM42" s="11"/>
      <c r="BN42" s="11"/>
      <c r="BO42" s="11"/>
      <c r="BP42" s="11"/>
    </row>
    <row r="43" spans="1:68" ht="15.75" x14ac:dyDescent="0.25">
      <c r="A43" s="8"/>
      <c r="B43" s="8"/>
      <c r="C43" s="58"/>
      <c r="D43" s="27" t="s">
        <v>12</v>
      </c>
      <c r="E43" s="10">
        <v>0</v>
      </c>
      <c r="F43" s="10">
        <v>0</v>
      </c>
      <c r="G43" s="10">
        <v>0</v>
      </c>
      <c r="H43" s="10">
        <v>0</v>
      </c>
      <c r="I43" s="10">
        <v>0</v>
      </c>
      <c r="J43" s="20">
        <v>0</v>
      </c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</row>
    <row r="44" spans="1:68" ht="15.75" x14ac:dyDescent="0.25">
      <c r="A44" s="8"/>
      <c r="B44" s="8"/>
      <c r="C44" s="58"/>
      <c r="D44" s="27" t="s">
        <v>13</v>
      </c>
      <c r="E44" s="10">
        <v>0</v>
      </c>
      <c r="F44" s="10">
        <f>SUM(F24+F29+F34+F39)</f>
        <v>15947</v>
      </c>
      <c r="G44" s="10">
        <v>0</v>
      </c>
      <c r="H44" s="10">
        <v>0</v>
      </c>
      <c r="I44" s="10">
        <v>0</v>
      </c>
      <c r="J44" s="20">
        <f>SUM(E44:I44)</f>
        <v>15947</v>
      </c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L44" s="11"/>
      <c r="BM44" s="11"/>
      <c r="BN44" s="11"/>
      <c r="BO44" s="11"/>
      <c r="BP44" s="11"/>
    </row>
    <row r="45" spans="1:68" ht="15.75" x14ac:dyDescent="0.25">
      <c r="A45" s="8"/>
      <c r="B45" s="8"/>
      <c r="C45" s="58"/>
      <c r="D45" s="27" t="s">
        <v>14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20">
        <v>0</v>
      </c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/>
      <c r="BP45" s="11"/>
    </row>
    <row r="46" spans="1:68" s="21" customFormat="1" ht="15.75" x14ac:dyDescent="0.25">
      <c r="A46" s="33" t="s">
        <v>22</v>
      </c>
      <c r="B46" s="36" t="s">
        <v>23</v>
      </c>
      <c r="C46" s="58" t="s">
        <v>9</v>
      </c>
      <c r="D46" s="19" t="s">
        <v>10</v>
      </c>
      <c r="E46" s="20">
        <v>40992.800000000003</v>
      </c>
      <c r="F46" s="20">
        <f>SUM(F47:F50)</f>
        <v>120188.6</v>
      </c>
      <c r="G46" s="20">
        <v>7500</v>
      </c>
      <c r="H46" s="20">
        <v>7500</v>
      </c>
      <c r="I46" s="20">
        <v>0</v>
      </c>
      <c r="J46" s="20">
        <f>SUM(E46:I46)</f>
        <v>176181.40000000002</v>
      </c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</row>
    <row r="47" spans="1:68" ht="15.75" x14ac:dyDescent="0.25">
      <c r="A47" s="34"/>
      <c r="B47" s="37"/>
      <c r="C47" s="58"/>
      <c r="D47" s="27" t="s">
        <v>11</v>
      </c>
      <c r="E47" s="12">
        <v>9845.6</v>
      </c>
      <c r="F47" s="12">
        <v>19422.900000000001</v>
      </c>
      <c r="G47" s="12">
        <v>7500</v>
      </c>
      <c r="H47" s="12">
        <v>7500</v>
      </c>
      <c r="I47" s="12">
        <v>0</v>
      </c>
      <c r="J47" s="20">
        <f>SUM(E47:I47)</f>
        <v>44268.5</v>
      </c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L47" s="11"/>
      <c r="BM47" s="11"/>
      <c r="BN47" s="11"/>
      <c r="BO47" s="11"/>
      <c r="BP47" s="11"/>
    </row>
    <row r="48" spans="1:68" ht="15.75" x14ac:dyDescent="0.25">
      <c r="A48" s="34"/>
      <c r="B48" s="37"/>
      <c r="C48" s="58"/>
      <c r="D48" s="27" t="s">
        <v>12</v>
      </c>
      <c r="E48" s="12">
        <v>13823.1</v>
      </c>
      <c r="F48" s="12">
        <f>SUM(F68)</f>
        <v>13278.4</v>
      </c>
      <c r="G48" s="12">
        <v>0</v>
      </c>
      <c r="H48" s="12">
        <v>0</v>
      </c>
      <c r="I48" s="12">
        <v>0</v>
      </c>
      <c r="J48" s="20">
        <f>SUM(E48:I48)</f>
        <v>27101.5</v>
      </c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L48" s="11"/>
      <c r="BM48" s="11"/>
      <c r="BN48" s="11"/>
      <c r="BO48" s="11"/>
      <c r="BP48" s="11"/>
    </row>
    <row r="49" spans="1:10" ht="15.75" x14ac:dyDescent="0.25">
      <c r="A49" s="34"/>
      <c r="B49" s="37"/>
      <c r="C49" s="58"/>
      <c r="D49" s="27" t="s">
        <v>13</v>
      </c>
      <c r="E49" s="12">
        <v>17324.099999999999</v>
      </c>
      <c r="F49" s="12">
        <f>SUM(F69+F74)</f>
        <v>87487.3</v>
      </c>
      <c r="G49" s="12">
        <v>0</v>
      </c>
      <c r="H49" s="12">
        <v>0</v>
      </c>
      <c r="I49" s="12">
        <v>0</v>
      </c>
      <c r="J49" s="20">
        <f>SUM(E49:I49)</f>
        <v>104811.4</v>
      </c>
    </row>
    <row r="50" spans="1:10" ht="15.75" x14ac:dyDescent="0.25">
      <c r="A50" s="34"/>
      <c r="B50" s="37"/>
      <c r="C50" s="58"/>
      <c r="D50" s="27" t="s">
        <v>14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20">
        <v>0</v>
      </c>
    </row>
    <row r="51" spans="1:10" ht="15.75" x14ac:dyDescent="0.25">
      <c r="A51" s="34"/>
      <c r="B51" s="37"/>
      <c r="C51" s="33" t="s">
        <v>19</v>
      </c>
      <c r="D51" s="19" t="s">
        <v>10</v>
      </c>
      <c r="E51" s="20">
        <v>0</v>
      </c>
      <c r="F51" s="20">
        <v>0</v>
      </c>
      <c r="G51" s="20">
        <v>0</v>
      </c>
      <c r="H51" s="20">
        <v>0</v>
      </c>
      <c r="I51" s="20">
        <v>0</v>
      </c>
      <c r="J51" s="20">
        <v>0</v>
      </c>
    </row>
    <row r="52" spans="1:10" ht="15.75" x14ac:dyDescent="0.25">
      <c r="A52" s="34"/>
      <c r="B52" s="37"/>
      <c r="C52" s="34"/>
      <c r="D52" s="27" t="s">
        <v>11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20">
        <v>0</v>
      </c>
    </row>
    <row r="53" spans="1:10" ht="15.75" x14ac:dyDescent="0.25">
      <c r="A53" s="34"/>
      <c r="B53" s="37"/>
      <c r="C53" s="34"/>
      <c r="D53" s="27" t="s">
        <v>12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20">
        <v>0</v>
      </c>
    </row>
    <row r="54" spans="1:10" ht="15.75" x14ac:dyDescent="0.25">
      <c r="A54" s="34"/>
      <c r="B54" s="37"/>
      <c r="C54" s="34"/>
      <c r="D54" s="27" t="s">
        <v>13</v>
      </c>
      <c r="E54" s="12">
        <v>0</v>
      </c>
      <c r="F54" s="12">
        <v>0</v>
      </c>
      <c r="G54" s="12">
        <v>0</v>
      </c>
      <c r="H54" s="12">
        <v>0</v>
      </c>
      <c r="I54" s="12">
        <v>0</v>
      </c>
      <c r="J54" s="20">
        <v>0</v>
      </c>
    </row>
    <row r="55" spans="1:10" ht="15.75" x14ac:dyDescent="0.25">
      <c r="A55" s="34"/>
      <c r="B55" s="37"/>
      <c r="C55" s="35"/>
      <c r="D55" s="27" t="s">
        <v>14</v>
      </c>
      <c r="E55" s="12">
        <v>0</v>
      </c>
      <c r="F55" s="12">
        <v>0</v>
      </c>
      <c r="G55" s="12">
        <v>0</v>
      </c>
      <c r="H55" s="12">
        <v>0</v>
      </c>
      <c r="I55" s="12">
        <v>0</v>
      </c>
      <c r="J55" s="20">
        <v>0</v>
      </c>
    </row>
    <row r="56" spans="1:10" ht="15.75" x14ac:dyDescent="0.25">
      <c r="A56" s="34"/>
      <c r="B56" s="37"/>
      <c r="C56" s="33" t="s">
        <v>24</v>
      </c>
      <c r="D56" s="19" t="s">
        <v>10</v>
      </c>
      <c r="E56" s="20">
        <v>0</v>
      </c>
      <c r="F56" s="20">
        <v>0</v>
      </c>
      <c r="G56" s="20">
        <v>0</v>
      </c>
      <c r="H56" s="20">
        <v>0</v>
      </c>
      <c r="I56" s="20">
        <v>0</v>
      </c>
      <c r="J56" s="20">
        <v>0</v>
      </c>
    </row>
    <row r="57" spans="1:10" ht="15.75" x14ac:dyDescent="0.25">
      <c r="A57" s="34"/>
      <c r="B57" s="37"/>
      <c r="C57" s="34"/>
      <c r="D57" s="27" t="s">
        <v>11</v>
      </c>
      <c r="E57" s="12">
        <v>0</v>
      </c>
      <c r="F57" s="12">
        <v>0</v>
      </c>
      <c r="G57" s="12">
        <v>0</v>
      </c>
      <c r="H57" s="12">
        <v>0</v>
      </c>
      <c r="I57" s="12">
        <v>0</v>
      </c>
      <c r="J57" s="20">
        <v>0</v>
      </c>
    </row>
    <row r="58" spans="1:10" ht="15.75" x14ac:dyDescent="0.25">
      <c r="A58" s="34"/>
      <c r="B58" s="37"/>
      <c r="C58" s="34"/>
      <c r="D58" s="27" t="s">
        <v>12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20">
        <v>0</v>
      </c>
    </row>
    <row r="59" spans="1:10" ht="15.75" x14ac:dyDescent="0.25">
      <c r="A59" s="34"/>
      <c r="B59" s="37"/>
      <c r="C59" s="34"/>
      <c r="D59" s="27" t="s">
        <v>13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20">
        <v>0</v>
      </c>
    </row>
    <row r="60" spans="1:10" ht="15.75" x14ac:dyDescent="0.25">
      <c r="A60" s="34"/>
      <c r="B60" s="37"/>
      <c r="C60" s="35"/>
      <c r="D60" s="27" t="s">
        <v>14</v>
      </c>
      <c r="E60" s="12">
        <v>0</v>
      </c>
      <c r="F60" s="12">
        <v>0</v>
      </c>
      <c r="G60" s="12">
        <v>0</v>
      </c>
      <c r="H60" s="12">
        <v>0</v>
      </c>
      <c r="I60" s="12">
        <v>0</v>
      </c>
      <c r="J60" s="20">
        <v>0</v>
      </c>
    </row>
    <row r="61" spans="1:10" ht="15.75" x14ac:dyDescent="0.25">
      <c r="A61" s="34"/>
      <c r="B61" s="37"/>
      <c r="C61" s="58" t="s">
        <v>16</v>
      </c>
      <c r="D61" s="19" t="s">
        <v>10</v>
      </c>
      <c r="E61" s="20">
        <v>40992.800000000003</v>
      </c>
      <c r="F61" s="20">
        <f>SUM(F46+F51+F56)</f>
        <v>120188.6</v>
      </c>
      <c r="G61" s="20">
        <v>7500</v>
      </c>
      <c r="H61" s="20">
        <v>7500</v>
      </c>
      <c r="I61" s="20">
        <v>0</v>
      </c>
      <c r="J61" s="20">
        <f>SUM(E61:I61)</f>
        <v>176181.40000000002</v>
      </c>
    </row>
    <row r="62" spans="1:10" ht="15.75" x14ac:dyDescent="0.25">
      <c r="A62" s="34"/>
      <c r="B62" s="37"/>
      <c r="C62" s="58"/>
      <c r="D62" s="27" t="s">
        <v>11</v>
      </c>
      <c r="E62" s="10">
        <v>9845.6</v>
      </c>
      <c r="F62" s="10">
        <v>19422.900000000001</v>
      </c>
      <c r="G62" s="10">
        <v>7500</v>
      </c>
      <c r="H62" s="10">
        <v>7500</v>
      </c>
      <c r="I62" s="10">
        <v>0</v>
      </c>
      <c r="J62" s="20">
        <f>SUM(E62:I62)</f>
        <v>44268.5</v>
      </c>
    </row>
    <row r="63" spans="1:10" ht="15.75" x14ac:dyDescent="0.25">
      <c r="A63" s="34"/>
      <c r="B63" s="37"/>
      <c r="C63" s="58"/>
      <c r="D63" s="27" t="s">
        <v>12</v>
      </c>
      <c r="E63" s="10">
        <v>13823.1</v>
      </c>
      <c r="F63" s="10">
        <v>13278.4</v>
      </c>
      <c r="G63" s="10">
        <v>0</v>
      </c>
      <c r="H63" s="10">
        <v>0</v>
      </c>
      <c r="I63" s="10">
        <v>0</v>
      </c>
      <c r="J63" s="20">
        <f>SUM(E63:I63)</f>
        <v>27101.5</v>
      </c>
    </row>
    <row r="64" spans="1:10" ht="15.75" x14ac:dyDescent="0.25">
      <c r="A64" s="34"/>
      <c r="B64" s="37"/>
      <c r="C64" s="58"/>
      <c r="D64" s="27" t="s">
        <v>13</v>
      </c>
      <c r="E64" s="10">
        <v>17324.099999999999</v>
      </c>
      <c r="F64" s="10">
        <v>87487.3</v>
      </c>
      <c r="G64" s="10">
        <v>0</v>
      </c>
      <c r="H64" s="10">
        <v>0</v>
      </c>
      <c r="I64" s="10">
        <v>0</v>
      </c>
      <c r="J64" s="20">
        <f>SUM(E64:I64)</f>
        <v>104811.4</v>
      </c>
    </row>
    <row r="65" spans="1:10" ht="15.75" x14ac:dyDescent="0.25">
      <c r="A65" s="35"/>
      <c r="B65" s="38"/>
      <c r="C65" s="58"/>
      <c r="D65" s="27" t="s">
        <v>14</v>
      </c>
      <c r="E65" s="10">
        <v>0</v>
      </c>
      <c r="F65" s="10">
        <v>0</v>
      </c>
      <c r="G65" s="10">
        <v>0</v>
      </c>
      <c r="H65" s="10">
        <v>0</v>
      </c>
      <c r="I65" s="10">
        <v>0</v>
      </c>
      <c r="J65" s="20">
        <v>0</v>
      </c>
    </row>
    <row r="66" spans="1:10" ht="15.75" x14ac:dyDescent="0.25">
      <c r="A66" s="33" t="s">
        <v>25</v>
      </c>
      <c r="B66" s="29" t="s">
        <v>23</v>
      </c>
      <c r="C66" s="33" t="s">
        <v>9</v>
      </c>
      <c r="D66" s="19" t="s">
        <v>10</v>
      </c>
      <c r="E66" s="20">
        <v>23155.1</v>
      </c>
      <c r="F66" s="20">
        <f>SUM(F67:F70)</f>
        <v>23055.1</v>
      </c>
      <c r="G66" s="20">
        <v>0</v>
      </c>
      <c r="H66" s="20">
        <v>0</v>
      </c>
      <c r="I66" s="20">
        <v>0</v>
      </c>
      <c r="J66" s="20">
        <f>SUM(E66:I66)</f>
        <v>46210.2</v>
      </c>
    </row>
    <row r="67" spans="1:10" ht="15.75" x14ac:dyDescent="0.25">
      <c r="A67" s="34"/>
      <c r="B67" s="30"/>
      <c r="C67" s="34"/>
      <c r="D67" s="27" t="s">
        <v>11</v>
      </c>
      <c r="E67" s="7">
        <v>2315.5</v>
      </c>
      <c r="F67" s="7">
        <v>2305.5</v>
      </c>
      <c r="G67" s="7">
        <v>0</v>
      </c>
      <c r="H67" s="7">
        <v>0</v>
      </c>
      <c r="I67" s="7">
        <v>0</v>
      </c>
      <c r="J67" s="20">
        <f>SUM(E67:I67)</f>
        <v>4621</v>
      </c>
    </row>
    <row r="68" spans="1:10" ht="15.75" x14ac:dyDescent="0.25">
      <c r="A68" s="34"/>
      <c r="B68" s="30"/>
      <c r="C68" s="34"/>
      <c r="D68" s="27" t="s">
        <v>12</v>
      </c>
      <c r="E68" s="7">
        <v>13823.1</v>
      </c>
      <c r="F68" s="7">
        <v>13278.4</v>
      </c>
      <c r="G68" s="7">
        <v>0</v>
      </c>
      <c r="H68" s="7">
        <v>0</v>
      </c>
      <c r="I68" s="7">
        <v>0</v>
      </c>
      <c r="J68" s="20">
        <f>SUM(E68:I68)</f>
        <v>27101.5</v>
      </c>
    </row>
    <row r="69" spans="1:10" ht="15.75" x14ac:dyDescent="0.25">
      <c r="A69" s="34"/>
      <c r="B69" s="30"/>
      <c r="C69" s="34"/>
      <c r="D69" s="27" t="s">
        <v>13</v>
      </c>
      <c r="E69" s="7">
        <v>7016.5</v>
      </c>
      <c r="F69" s="7">
        <v>7471.2</v>
      </c>
      <c r="G69" s="7">
        <v>0</v>
      </c>
      <c r="H69" s="7">
        <v>0</v>
      </c>
      <c r="I69" s="7">
        <v>0</v>
      </c>
      <c r="J69" s="20">
        <f>SUM(E69:I69)</f>
        <v>14487.7</v>
      </c>
    </row>
    <row r="70" spans="1:10" ht="15.75" x14ac:dyDescent="0.25">
      <c r="A70" s="34"/>
      <c r="B70" s="30"/>
      <c r="C70" s="35"/>
      <c r="D70" s="27" t="s">
        <v>14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20">
        <v>0</v>
      </c>
    </row>
    <row r="71" spans="1:10" ht="15.75" x14ac:dyDescent="0.25">
      <c r="A71" s="33" t="s">
        <v>26</v>
      </c>
      <c r="B71" s="29" t="s">
        <v>27</v>
      </c>
      <c r="C71" s="58" t="s">
        <v>9</v>
      </c>
      <c r="D71" s="19" t="s">
        <v>10</v>
      </c>
      <c r="E71" s="20">
        <v>11452.9</v>
      </c>
      <c r="F71" s="20">
        <f>SUM(F72:F75)</f>
        <v>88906.8</v>
      </c>
      <c r="G71" s="20">
        <v>0</v>
      </c>
      <c r="H71" s="20">
        <v>0</v>
      </c>
      <c r="I71" s="20">
        <v>0</v>
      </c>
      <c r="J71" s="20">
        <f>SUM(E71:I71)</f>
        <v>100359.7</v>
      </c>
    </row>
    <row r="72" spans="1:10" ht="15.75" x14ac:dyDescent="0.25">
      <c r="A72" s="34"/>
      <c r="B72" s="30"/>
      <c r="C72" s="58"/>
      <c r="D72" s="27" t="s">
        <v>11</v>
      </c>
      <c r="E72" s="7">
        <v>1145.3</v>
      </c>
      <c r="F72" s="7">
        <v>8890.7000000000007</v>
      </c>
      <c r="G72" s="7">
        <v>0</v>
      </c>
      <c r="H72" s="7">
        <v>0</v>
      </c>
      <c r="I72" s="7">
        <v>0</v>
      </c>
      <c r="J72" s="20">
        <f>SUM(E72:I72)</f>
        <v>10036</v>
      </c>
    </row>
    <row r="73" spans="1:10" ht="15.75" x14ac:dyDescent="0.25">
      <c r="A73" s="34"/>
      <c r="B73" s="30"/>
      <c r="C73" s="58"/>
      <c r="D73" s="27" t="s">
        <v>12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20">
        <v>0</v>
      </c>
    </row>
    <row r="74" spans="1:10" ht="15.75" x14ac:dyDescent="0.25">
      <c r="A74" s="34"/>
      <c r="B74" s="30"/>
      <c r="C74" s="58"/>
      <c r="D74" s="27" t="s">
        <v>13</v>
      </c>
      <c r="E74" s="7">
        <v>10307.6</v>
      </c>
      <c r="F74" s="7">
        <v>80016.100000000006</v>
      </c>
      <c r="G74" s="7">
        <v>0</v>
      </c>
      <c r="H74" s="7">
        <v>0</v>
      </c>
      <c r="I74" s="7">
        <v>0</v>
      </c>
      <c r="J74" s="20">
        <f>SUM(E74:I74)</f>
        <v>90323.700000000012</v>
      </c>
    </row>
    <row r="75" spans="1:10" ht="69.75" customHeight="1" x14ac:dyDescent="0.25">
      <c r="A75" s="34"/>
      <c r="B75" s="30"/>
      <c r="C75" s="58"/>
      <c r="D75" s="27" t="s">
        <v>14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20">
        <v>0</v>
      </c>
    </row>
    <row r="76" spans="1:10" ht="15.75" x14ac:dyDescent="0.25">
      <c r="A76" s="33" t="s">
        <v>28</v>
      </c>
      <c r="B76" s="29" t="s">
        <v>29</v>
      </c>
      <c r="C76" s="58" t="s">
        <v>9</v>
      </c>
      <c r="D76" s="19" t="s">
        <v>10</v>
      </c>
      <c r="E76" s="20">
        <v>0</v>
      </c>
      <c r="F76" s="20">
        <v>0</v>
      </c>
      <c r="G76" s="20">
        <v>0</v>
      </c>
      <c r="H76" s="20">
        <v>0</v>
      </c>
      <c r="I76" s="20">
        <v>0</v>
      </c>
      <c r="J76" s="20">
        <v>0</v>
      </c>
    </row>
    <row r="77" spans="1:10" ht="15.75" x14ac:dyDescent="0.25">
      <c r="A77" s="34"/>
      <c r="B77" s="30"/>
      <c r="C77" s="58"/>
      <c r="D77" s="3" t="s">
        <v>11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20">
        <v>0</v>
      </c>
    </row>
    <row r="78" spans="1:10" ht="15.75" x14ac:dyDescent="0.25">
      <c r="A78" s="34"/>
      <c r="B78" s="30"/>
      <c r="C78" s="58"/>
      <c r="D78" s="3" t="s">
        <v>12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20">
        <v>0</v>
      </c>
    </row>
    <row r="79" spans="1:10" ht="15.75" x14ac:dyDescent="0.25">
      <c r="A79" s="34"/>
      <c r="B79" s="30"/>
      <c r="C79" s="58"/>
      <c r="D79" s="3" t="s">
        <v>13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20">
        <v>0</v>
      </c>
    </row>
    <row r="80" spans="1:10" ht="17.25" customHeight="1" x14ac:dyDescent="0.25">
      <c r="A80" s="34"/>
      <c r="B80" s="30"/>
      <c r="C80" s="58"/>
      <c r="D80" s="3" t="s">
        <v>14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20">
        <v>0</v>
      </c>
    </row>
    <row r="81" spans="1:10" ht="15.75" x14ac:dyDescent="0.25">
      <c r="A81" s="34"/>
      <c r="B81" s="30"/>
      <c r="C81" s="33" t="s">
        <v>19</v>
      </c>
      <c r="D81" s="19" t="s">
        <v>10</v>
      </c>
      <c r="E81" s="20">
        <v>0</v>
      </c>
      <c r="F81" s="20">
        <v>0</v>
      </c>
      <c r="G81" s="20">
        <v>0</v>
      </c>
      <c r="H81" s="20">
        <v>0</v>
      </c>
      <c r="I81" s="20">
        <v>0</v>
      </c>
      <c r="J81" s="20">
        <v>0</v>
      </c>
    </row>
    <row r="82" spans="1:10" ht="15.75" x14ac:dyDescent="0.25">
      <c r="A82" s="34"/>
      <c r="B82" s="30"/>
      <c r="C82" s="34"/>
      <c r="D82" s="3" t="s">
        <v>11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20">
        <v>0</v>
      </c>
    </row>
    <row r="83" spans="1:10" ht="15.75" x14ac:dyDescent="0.25">
      <c r="A83" s="34"/>
      <c r="B83" s="30"/>
      <c r="C83" s="34"/>
      <c r="D83" s="3" t="s">
        <v>12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20">
        <v>0</v>
      </c>
    </row>
    <row r="84" spans="1:10" ht="15.75" x14ac:dyDescent="0.25">
      <c r="A84" s="34"/>
      <c r="B84" s="30"/>
      <c r="C84" s="34"/>
      <c r="D84" s="3" t="s">
        <v>13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20">
        <v>0</v>
      </c>
    </row>
    <row r="85" spans="1:10" ht="15.75" x14ac:dyDescent="0.25">
      <c r="A85" s="34"/>
      <c r="B85" s="30"/>
      <c r="C85" s="35"/>
      <c r="D85" s="3" t="s">
        <v>14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20">
        <v>0</v>
      </c>
    </row>
    <row r="86" spans="1:10" ht="15.75" x14ac:dyDescent="0.25">
      <c r="A86" s="34"/>
      <c r="B86" s="30"/>
      <c r="C86" s="33" t="s">
        <v>24</v>
      </c>
      <c r="D86" s="19" t="s">
        <v>10</v>
      </c>
      <c r="E86" s="20">
        <v>0</v>
      </c>
      <c r="F86" s="20">
        <v>0</v>
      </c>
      <c r="G86" s="20">
        <v>0</v>
      </c>
      <c r="H86" s="20">
        <v>0</v>
      </c>
      <c r="I86" s="20">
        <v>0</v>
      </c>
      <c r="J86" s="20">
        <v>0</v>
      </c>
    </row>
    <row r="87" spans="1:10" ht="15.75" x14ac:dyDescent="0.25">
      <c r="A87" s="34"/>
      <c r="B87" s="30"/>
      <c r="C87" s="34"/>
      <c r="D87" s="3" t="s">
        <v>11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20">
        <v>0</v>
      </c>
    </row>
    <row r="88" spans="1:10" ht="15.75" x14ac:dyDescent="0.25">
      <c r="A88" s="34"/>
      <c r="B88" s="30"/>
      <c r="C88" s="34"/>
      <c r="D88" s="3" t="s">
        <v>12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20">
        <v>0</v>
      </c>
    </row>
    <row r="89" spans="1:10" ht="15.75" x14ac:dyDescent="0.25">
      <c r="A89" s="34"/>
      <c r="B89" s="30"/>
      <c r="C89" s="34"/>
      <c r="D89" s="3" t="s">
        <v>13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20">
        <v>0</v>
      </c>
    </row>
    <row r="90" spans="1:10" ht="15.75" x14ac:dyDescent="0.25">
      <c r="A90" s="34"/>
      <c r="B90" s="30"/>
      <c r="C90" s="35"/>
      <c r="D90" s="3" t="s">
        <v>14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20">
        <v>0</v>
      </c>
    </row>
    <row r="91" spans="1:10" ht="15.75" x14ac:dyDescent="0.25">
      <c r="A91" s="31"/>
      <c r="B91" s="31"/>
      <c r="C91" s="33" t="s">
        <v>16</v>
      </c>
      <c r="D91" s="19" t="s">
        <v>10</v>
      </c>
      <c r="E91" s="22">
        <v>0</v>
      </c>
      <c r="F91" s="22">
        <v>0</v>
      </c>
      <c r="G91" s="22">
        <v>0</v>
      </c>
      <c r="H91" s="22">
        <v>0</v>
      </c>
      <c r="I91" s="22">
        <v>0</v>
      </c>
      <c r="J91" s="22">
        <v>0</v>
      </c>
    </row>
    <row r="92" spans="1:10" ht="15.75" x14ac:dyDescent="0.25">
      <c r="A92" s="31"/>
      <c r="B92" s="31"/>
      <c r="C92" s="34"/>
      <c r="D92" s="3" t="s">
        <v>11</v>
      </c>
      <c r="E92" s="12">
        <v>0</v>
      </c>
      <c r="F92" s="12">
        <v>0</v>
      </c>
      <c r="G92" s="12">
        <v>0</v>
      </c>
      <c r="H92" s="12">
        <v>0</v>
      </c>
      <c r="I92" s="12">
        <v>0</v>
      </c>
      <c r="J92" s="22">
        <v>0</v>
      </c>
    </row>
    <row r="93" spans="1:10" ht="15.75" x14ac:dyDescent="0.25">
      <c r="A93" s="31"/>
      <c r="B93" s="31"/>
      <c r="C93" s="34"/>
      <c r="D93" s="3" t="s">
        <v>12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22">
        <v>0</v>
      </c>
    </row>
    <row r="94" spans="1:10" ht="15.75" x14ac:dyDescent="0.25">
      <c r="A94" s="31"/>
      <c r="B94" s="31"/>
      <c r="C94" s="34"/>
      <c r="D94" s="3" t="s">
        <v>13</v>
      </c>
      <c r="E94" s="12">
        <v>0</v>
      </c>
      <c r="F94" s="12">
        <v>0</v>
      </c>
      <c r="G94" s="12">
        <v>0</v>
      </c>
      <c r="H94" s="12">
        <v>0</v>
      </c>
      <c r="I94" s="12">
        <v>0</v>
      </c>
      <c r="J94" s="22">
        <v>0</v>
      </c>
    </row>
    <row r="95" spans="1:10" ht="15.75" x14ac:dyDescent="0.25">
      <c r="A95" s="32"/>
      <c r="B95" s="32"/>
      <c r="C95" s="35"/>
      <c r="D95" s="3" t="s">
        <v>14</v>
      </c>
      <c r="E95" s="12">
        <v>0</v>
      </c>
      <c r="F95" s="12">
        <v>0</v>
      </c>
      <c r="G95" s="12">
        <v>0</v>
      </c>
      <c r="H95" s="12">
        <v>0</v>
      </c>
      <c r="I95" s="12">
        <v>0</v>
      </c>
      <c r="J95" s="22">
        <v>0</v>
      </c>
    </row>
    <row r="96" spans="1:10" ht="15.75" x14ac:dyDescent="0.25">
      <c r="A96" s="33" t="s">
        <v>30</v>
      </c>
      <c r="B96" s="29" t="s">
        <v>31</v>
      </c>
      <c r="C96" s="58" t="s">
        <v>9</v>
      </c>
      <c r="D96" s="19" t="s">
        <v>10</v>
      </c>
      <c r="E96" s="20">
        <v>6384.8</v>
      </c>
      <c r="F96" s="20">
        <f>SUM(F97:F100)</f>
        <v>8226.7000000000007</v>
      </c>
      <c r="G96" s="20">
        <v>7500</v>
      </c>
      <c r="H96" s="20">
        <v>7500</v>
      </c>
      <c r="I96" s="20">
        <v>0</v>
      </c>
      <c r="J96" s="20">
        <f>SUM(E96:I96)</f>
        <v>29611.5</v>
      </c>
    </row>
    <row r="97" spans="1:14" ht="15.75" x14ac:dyDescent="0.25">
      <c r="A97" s="34"/>
      <c r="B97" s="30"/>
      <c r="C97" s="58"/>
      <c r="D97" s="27" t="s">
        <v>11</v>
      </c>
      <c r="E97" s="7">
        <v>6384.8</v>
      </c>
      <c r="F97" s="7">
        <v>8226.7000000000007</v>
      </c>
      <c r="G97" s="7">
        <v>7500</v>
      </c>
      <c r="H97" s="7">
        <v>7500</v>
      </c>
      <c r="I97" s="7">
        <v>0</v>
      </c>
      <c r="J97" s="20">
        <f>SUM(E97:I97)</f>
        <v>29611.5</v>
      </c>
    </row>
    <row r="98" spans="1:14" ht="15.75" x14ac:dyDescent="0.25">
      <c r="A98" s="34"/>
      <c r="B98" s="30"/>
      <c r="C98" s="58"/>
      <c r="D98" s="27" t="s">
        <v>12</v>
      </c>
      <c r="E98" s="7">
        <v>0</v>
      </c>
      <c r="F98" s="7">
        <v>0</v>
      </c>
      <c r="G98" s="7">
        <v>0</v>
      </c>
      <c r="H98" s="7">
        <v>0</v>
      </c>
      <c r="I98" s="7">
        <v>0</v>
      </c>
      <c r="J98" s="20">
        <v>0</v>
      </c>
    </row>
    <row r="99" spans="1:14" ht="15.75" x14ac:dyDescent="0.25">
      <c r="A99" s="34"/>
      <c r="B99" s="30"/>
      <c r="C99" s="58"/>
      <c r="D99" s="27" t="s">
        <v>13</v>
      </c>
      <c r="E99" s="7">
        <v>0</v>
      </c>
      <c r="F99" s="7"/>
      <c r="G99" s="7">
        <v>0</v>
      </c>
      <c r="H99" s="7">
        <v>0</v>
      </c>
      <c r="I99" s="7">
        <v>0</v>
      </c>
      <c r="J99" s="20">
        <v>0</v>
      </c>
    </row>
    <row r="100" spans="1:14" ht="69" customHeight="1" x14ac:dyDescent="0.25">
      <c r="A100" s="34"/>
      <c r="B100" s="30"/>
      <c r="C100" s="58"/>
      <c r="D100" s="27" t="s">
        <v>14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20">
        <v>0</v>
      </c>
    </row>
    <row r="101" spans="1:14" ht="15.75" x14ac:dyDescent="0.25">
      <c r="A101" s="33" t="s">
        <v>32</v>
      </c>
      <c r="B101" s="33" t="s">
        <v>33</v>
      </c>
      <c r="C101" s="33" t="s">
        <v>9</v>
      </c>
      <c r="D101" s="19" t="s">
        <v>10</v>
      </c>
      <c r="E101" s="22">
        <f>SUM(E102:E105)</f>
        <v>8000</v>
      </c>
      <c r="F101" s="22">
        <f>SUM(F102:F105)</f>
        <v>18568.400000000001</v>
      </c>
      <c r="G101" s="22">
        <v>0</v>
      </c>
      <c r="H101" s="22">
        <v>0</v>
      </c>
      <c r="I101" s="22">
        <v>0</v>
      </c>
      <c r="J101" s="22">
        <f>SUM(E101:I101)</f>
        <v>26568.400000000001</v>
      </c>
    </row>
    <row r="102" spans="1:14" ht="15.75" x14ac:dyDescent="0.25">
      <c r="A102" s="34"/>
      <c r="B102" s="34"/>
      <c r="C102" s="34"/>
      <c r="D102" s="27" t="s">
        <v>11</v>
      </c>
      <c r="E102" s="12">
        <v>2400</v>
      </c>
      <c r="F102" s="12">
        <f>SUM(F107+F112)</f>
        <v>7887.5</v>
      </c>
      <c r="G102" s="12">
        <v>0</v>
      </c>
      <c r="H102" s="12">
        <v>0</v>
      </c>
      <c r="I102" s="12">
        <v>0</v>
      </c>
      <c r="J102" s="22">
        <f>SUM(E102:I102)</f>
        <v>10287.5</v>
      </c>
    </row>
    <row r="103" spans="1:14" ht="15.75" x14ac:dyDescent="0.25">
      <c r="A103" s="34"/>
      <c r="B103" s="34"/>
      <c r="C103" s="34"/>
      <c r="D103" s="27" t="s">
        <v>12</v>
      </c>
      <c r="E103" s="12">
        <v>0</v>
      </c>
      <c r="F103" s="12">
        <v>0</v>
      </c>
      <c r="G103" s="12">
        <v>0</v>
      </c>
      <c r="H103" s="12">
        <v>0</v>
      </c>
      <c r="I103" s="12">
        <v>0</v>
      </c>
      <c r="J103" s="22">
        <v>0</v>
      </c>
    </row>
    <row r="104" spans="1:14" ht="15.75" x14ac:dyDescent="0.25">
      <c r="A104" s="34"/>
      <c r="B104" s="34"/>
      <c r="C104" s="34"/>
      <c r="D104" s="27" t="s">
        <v>13</v>
      </c>
      <c r="E104" s="12">
        <v>5600</v>
      </c>
      <c r="F104" s="12">
        <f>SUM(F109)</f>
        <v>10680.9</v>
      </c>
      <c r="G104" s="12">
        <v>0</v>
      </c>
      <c r="H104" s="12">
        <v>0</v>
      </c>
      <c r="I104" s="12">
        <v>0</v>
      </c>
      <c r="J104" s="22">
        <f>SUM(E104:I104)</f>
        <v>16280.9</v>
      </c>
    </row>
    <row r="105" spans="1:14" ht="15.75" x14ac:dyDescent="0.25">
      <c r="A105" s="35"/>
      <c r="B105" s="35"/>
      <c r="C105" s="35"/>
      <c r="D105" s="27" t="s">
        <v>14</v>
      </c>
      <c r="E105" s="12">
        <v>0</v>
      </c>
      <c r="F105" s="12">
        <v>0</v>
      </c>
      <c r="G105" s="12">
        <v>0</v>
      </c>
      <c r="H105" s="12">
        <v>0</v>
      </c>
      <c r="I105" s="12">
        <v>0</v>
      </c>
      <c r="J105" s="22">
        <v>0</v>
      </c>
    </row>
    <row r="106" spans="1:14" ht="15.75" x14ac:dyDescent="0.25">
      <c r="A106" s="33" t="s">
        <v>34</v>
      </c>
      <c r="B106" s="33" t="s">
        <v>33</v>
      </c>
      <c r="C106" s="33" t="s">
        <v>9</v>
      </c>
      <c r="D106" s="19" t="s">
        <v>10</v>
      </c>
      <c r="E106" s="20">
        <f>SUM(E107:E110)</f>
        <v>8000</v>
      </c>
      <c r="F106" s="20">
        <f>SUM(F107:F110)</f>
        <v>15258.4</v>
      </c>
      <c r="G106" s="20">
        <v>0</v>
      </c>
      <c r="H106" s="20">
        <v>0</v>
      </c>
      <c r="I106" s="20">
        <v>0</v>
      </c>
      <c r="J106" s="20">
        <f>SUM(E106:I106)</f>
        <v>23258.400000000001</v>
      </c>
    </row>
    <row r="107" spans="1:14" ht="15.75" x14ac:dyDescent="0.25">
      <c r="A107" s="34"/>
      <c r="B107" s="34"/>
      <c r="C107" s="34"/>
      <c r="D107" s="27" t="s">
        <v>11</v>
      </c>
      <c r="E107" s="7">
        <v>2400</v>
      </c>
      <c r="F107" s="7">
        <v>4577.5</v>
      </c>
      <c r="G107" s="7">
        <v>0</v>
      </c>
      <c r="H107" s="7">
        <v>0</v>
      </c>
      <c r="I107" s="7">
        <v>0</v>
      </c>
      <c r="J107" s="20">
        <f>SUM(E107:I107)</f>
        <v>6977.5</v>
      </c>
      <c r="N107">
        <v>15258.4</v>
      </c>
    </row>
    <row r="108" spans="1:14" ht="15.75" x14ac:dyDescent="0.25">
      <c r="A108" s="34"/>
      <c r="B108" s="34"/>
      <c r="C108" s="34"/>
      <c r="D108" s="27" t="s">
        <v>12</v>
      </c>
      <c r="E108" s="7">
        <v>0</v>
      </c>
      <c r="F108" s="7">
        <v>0</v>
      </c>
      <c r="G108" s="7">
        <v>0</v>
      </c>
      <c r="H108" s="7">
        <v>0</v>
      </c>
      <c r="I108" s="7">
        <v>0</v>
      </c>
      <c r="J108" s="20">
        <v>0</v>
      </c>
      <c r="N108">
        <v>3310</v>
      </c>
    </row>
    <row r="109" spans="1:14" ht="15.75" x14ac:dyDescent="0.25">
      <c r="A109" s="34"/>
      <c r="B109" s="34"/>
      <c r="C109" s="34"/>
      <c r="D109" s="27" t="s">
        <v>13</v>
      </c>
      <c r="E109" s="7">
        <v>5600</v>
      </c>
      <c r="F109" s="7">
        <v>10680.9</v>
      </c>
      <c r="G109" s="7">
        <v>0</v>
      </c>
      <c r="H109" s="7">
        <v>0</v>
      </c>
      <c r="I109" s="7">
        <v>0</v>
      </c>
      <c r="J109" s="20">
        <f>SUM(E109:I109)</f>
        <v>16280.9</v>
      </c>
    </row>
    <row r="110" spans="1:14" ht="15.75" x14ac:dyDescent="0.25">
      <c r="A110" s="35"/>
      <c r="B110" s="35"/>
      <c r="C110" s="35"/>
      <c r="D110" s="27" t="s">
        <v>14</v>
      </c>
      <c r="E110" s="7">
        <v>0</v>
      </c>
      <c r="F110" s="7">
        <v>0</v>
      </c>
      <c r="G110" s="7">
        <v>0</v>
      </c>
      <c r="H110" s="7">
        <v>0</v>
      </c>
      <c r="I110" s="7">
        <v>0</v>
      </c>
      <c r="J110" s="20">
        <v>0</v>
      </c>
    </row>
    <row r="111" spans="1:14" ht="15.75" x14ac:dyDescent="0.25">
      <c r="A111" s="33" t="s">
        <v>35</v>
      </c>
      <c r="B111" s="33" t="s">
        <v>36</v>
      </c>
      <c r="C111" s="33" t="s">
        <v>9</v>
      </c>
      <c r="D111" s="19" t="s">
        <v>10</v>
      </c>
      <c r="E111" s="20">
        <v>0</v>
      </c>
      <c r="F111" s="20">
        <f>SUM(F112:F115)</f>
        <v>3310</v>
      </c>
      <c r="G111" s="20">
        <v>0</v>
      </c>
      <c r="H111" s="20">
        <v>0</v>
      </c>
      <c r="I111" s="20">
        <v>0</v>
      </c>
      <c r="J111" s="20">
        <f>SUM(E111:I111)</f>
        <v>3310</v>
      </c>
    </row>
    <row r="112" spans="1:14" ht="15.75" x14ac:dyDescent="0.25">
      <c r="A112" s="34"/>
      <c r="B112" s="34"/>
      <c r="C112" s="34"/>
      <c r="D112" s="27" t="s">
        <v>11</v>
      </c>
      <c r="E112" s="7">
        <v>0</v>
      </c>
      <c r="F112" s="7">
        <v>3310</v>
      </c>
      <c r="G112" s="7">
        <v>0</v>
      </c>
      <c r="H112" s="7">
        <v>0</v>
      </c>
      <c r="I112" s="7">
        <v>0</v>
      </c>
      <c r="J112" s="20">
        <f>SUM(E112:I112)</f>
        <v>3310</v>
      </c>
    </row>
    <row r="113" spans="1:10" ht="15.75" x14ac:dyDescent="0.25">
      <c r="A113" s="34"/>
      <c r="B113" s="34"/>
      <c r="C113" s="34"/>
      <c r="D113" s="27" t="s">
        <v>12</v>
      </c>
      <c r="E113" s="7">
        <v>0</v>
      </c>
      <c r="F113" s="7">
        <v>0</v>
      </c>
      <c r="G113" s="7">
        <v>0</v>
      </c>
      <c r="H113" s="7">
        <v>0</v>
      </c>
      <c r="I113" s="7">
        <v>0</v>
      </c>
      <c r="J113" s="20">
        <v>0</v>
      </c>
    </row>
    <row r="114" spans="1:10" ht="15.75" x14ac:dyDescent="0.25">
      <c r="A114" s="34"/>
      <c r="B114" s="34"/>
      <c r="C114" s="34"/>
      <c r="D114" s="27" t="s">
        <v>13</v>
      </c>
      <c r="E114" s="7">
        <v>0</v>
      </c>
      <c r="F114" s="7" t="s">
        <v>45</v>
      </c>
      <c r="G114" s="7">
        <v>0</v>
      </c>
      <c r="H114" s="7">
        <v>0</v>
      </c>
      <c r="I114" s="7">
        <v>0</v>
      </c>
      <c r="J114" s="20">
        <v>0</v>
      </c>
    </row>
    <row r="115" spans="1:10" ht="82.5" customHeight="1" x14ac:dyDescent="0.25">
      <c r="A115" s="35"/>
      <c r="B115" s="35"/>
      <c r="C115" s="35"/>
      <c r="D115" s="27" t="s">
        <v>14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20">
        <v>0</v>
      </c>
    </row>
    <row r="116" spans="1:10" ht="15.75" x14ac:dyDescent="0.25">
      <c r="A116" s="53" t="s">
        <v>44</v>
      </c>
      <c r="B116" s="33" t="s">
        <v>46</v>
      </c>
      <c r="C116" s="33" t="s">
        <v>20</v>
      </c>
      <c r="D116" s="19" t="s">
        <v>10</v>
      </c>
      <c r="E116" s="28" t="s">
        <v>45</v>
      </c>
      <c r="F116" s="28">
        <f>SUM(F117:F120)</f>
        <v>303</v>
      </c>
      <c r="G116" s="28" t="s">
        <v>45</v>
      </c>
      <c r="H116" s="28" t="s">
        <v>45</v>
      </c>
      <c r="I116" s="28" t="s">
        <v>45</v>
      </c>
      <c r="J116" s="20">
        <f>SUM(E116:I116)</f>
        <v>303</v>
      </c>
    </row>
    <row r="117" spans="1:10" ht="15.75" x14ac:dyDescent="0.25">
      <c r="A117" s="54"/>
      <c r="B117" s="34"/>
      <c r="C117" s="34"/>
      <c r="D117" s="27" t="s">
        <v>11</v>
      </c>
      <c r="E117" s="7" t="s">
        <v>45</v>
      </c>
      <c r="F117" s="7">
        <v>303</v>
      </c>
      <c r="G117" s="7" t="s">
        <v>45</v>
      </c>
      <c r="H117" s="7" t="s">
        <v>45</v>
      </c>
      <c r="I117" s="7" t="s">
        <v>45</v>
      </c>
      <c r="J117" s="20">
        <f>SUM(E117:I117)</f>
        <v>303</v>
      </c>
    </row>
    <row r="118" spans="1:10" ht="15.75" x14ac:dyDescent="0.25">
      <c r="A118" s="54"/>
      <c r="B118" s="34"/>
      <c r="C118" s="34"/>
      <c r="D118" s="27" t="s">
        <v>12</v>
      </c>
      <c r="E118" s="7" t="s">
        <v>45</v>
      </c>
      <c r="F118" s="7" t="s">
        <v>45</v>
      </c>
      <c r="G118" s="7" t="s">
        <v>45</v>
      </c>
      <c r="H118" s="7" t="s">
        <v>45</v>
      </c>
      <c r="I118" s="7" t="s">
        <v>45</v>
      </c>
      <c r="J118" s="20" t="s">
        <v>45</v>
      </c>
    </row>
    <row r="119" spans="1:10" ht="15.75" x14ac:dyDescent="0.25">
      <c r="A119" s="54"/>
      <c r="B119" s="34"/>
      <c r="C119" s="34"/>
      <c r="D119" s="27" t="s">
        <v>13</v>
      </c>
      <c r="E119" s="7" t="s">
        <v>45</v>
      </c>
      <c r="F119" s="7" t="s">
        <v>45</v>
      </c>
      <c r="G119" s="7" t="s">
        <v>45</v>
      </c>
      <c r="H119" s="7" t="s">
        <v>45</v>
      </c>
      <c r="I119" s="7" t="s">
        <v>45</v>
      </c>
      <c r="J119" s="20" t="s">
        <v>45</v>
      </c>
    </row>
    <row r="120" spans="1:10" ht="123.75" customHeight="1" x14ac:dyDescent="0.25">
      <c r="A120" s="55"/>
      <c r="B120" s="35"/>
      <c r="C120" s="35"/>
      <c r="D120" s="27" t="s">
        <v>14</v>
      </c>
      <c r="E120" s="7" t="s">
        <v>45</v>
      </c>
      <c r="F120" s="7" t="s">
        <v>45</v>
      </c>
      <c r="G120" s="7" t="s">
        <v>45</v>
      </c>
      <c r="H120" s="7" t="s">
        <v>45</v>
      </c>
      <c r="I120" s="7" t="s">
        <v>45</v>
      </c>
      <c r="J120" s="20" t="s">
        <v>45</v>
      </c>
    </row>
    <row r="121" spans="1:10" ht="15.75" x14ac:dyDescent="0.25">
      <c r="A121" s="39" t="s">
        <v>37</v>
      </c>
      <c r="B121" s="40"/>
      <c r="C121" s="45" t="s">
        <v>9</v>
      </c>
      <c r="D121" s="23" t="s">
        <v>10</v>
      </c>
      <c r="E121" s="24">
        <v>50170.2</v>
      </c>
      <c r="F121" s="24">
        <v>155230.6</v>
      </c>
      <c r="G121" s="24">
        <v>7500</v>
      </c>
      <c r="H121" s="24">
        <v>7500</v>
      </c>
      <c r="I121" s="24">
        <v>0</v>
      </c>
      <c r="J121" s="24">
        <f>SUM(E121:I121)</f>
        <v>220400.8</v>
      </c>
    </row>
    <row r="122" spans="1:10" ht="15.75" x14ac:dyDescent="0.25">
      <c r="A122" s="41"/>
      <c r="B122" s="42"/>
      <c r="C122" s="46"/>
      <c r="D122" s="9" t="s">
        <v>11</v>
      </c>
      <c r="E122" s="13">
        <v>13122.9</v>
      </c>
      <c r="F122" s="13">
        <v>30537.1</v>
      </c>
      <c r="G122" s="13">
        <v>7500</v>
      </c>
      <c r="H122" s="13">
        <v>7500</v>
      </c>
      <c r="I122" s="13">
        <v>0</v>
      </c>
      <c r="J122" s="24">
        <f>SUM(E122:I122)</f>
        <v>58660</v>
      </c>
    </row>
    <row r="123" spans="1:10" ht="15.75" x14ac:dyDescent="0.25">
      <c r="A123" s="41"/>
      <c r="B123" s="42"/>
      <c r="C123" s="46"/>
      <c r="D123" s="9" t="s">
        <v>12</v>
      </c>
      <c r="E123" s="13">
        <v>13823.1</v>
      </c>
      <c r="F123" s="13">
        <f>SUM(F48)</f>
        <v>13278.4</v>
      </c>
      <c r="G123" s="13">
        <v>0</v>
      </c>
      <c r="H123" s="13">
        <v>0</v>
      </c>
      <c r="I123" s="13">
        <v>0</v>
      </c>
      <c r="J123" s="24">
        <f>SUM(E123:I123)</f>
        <v>27101.5</v>
      </c>
    </row>
    <row r="124" spans="1:10" ht="15.75" x14ac:dyDescent="0.25">
      <c r="A124" s="41"/>
      <c r="B124" s="42"/>
      <c r="C124" s="46"/>
      <c r="D124" s="9" t="s">
        <v>13</v>
      </c>
      <c r="E124" s="13">
        <v>22924.1</v>
      </c>
      <c r="F124" s="13">
        <f>SUM(F24+F69+F74+F109)</f>
        <v>111415.2</v>
      </c>
      <c r="G124" s="13">
        <v>0</v>
      </c>
      <c r="H124" s="13">
        <v>0</v>
      </c>
      <c r="I124" s="13">
        <v>0</v>
      </c>
      <c r="J124" s="24">
        <f>SUM(E124:I124)</f>
        <v>134339.29999999999</v>
      </c>
    </row>
    <row r="125" spans="1:10" ht="15.75" x14ac:dyDescent="0.25">
      <c r="A125" s="41"/>
      <c r="B125" s="42"/>
      <c r="C125" s="47"/>
      <c r="D125" s="9" t="s">
        <v>14</v>
      </c>
      <c r="E125" s="13">
        <v>0</v>
      </c>
      <c r="F125" s="13">
        <v>0</v>
      </c>
      <c r="G125" s="13">
        <v>0</v>
      </c>
      <c r="H125" s="13">
        <v>0</v>
      </c>
      <c r="I125" s="13">
        <v>0</v>
      </c>
      <c r="J125" s="24">
        <v>0</v>
      </c>
    </row>
    <row r="126" spans="1:10" ht="15.75" x14ac:dyDescent="0.25">
      <c r="A126" s="41"/>
      <c r="B126" s="42"/>
      <c r="C126" s="45" t="s">
        <v>19</v>
      </c>
      <c r="D126" s="23" t="s">
        <v>10</v>
      </c>
      <c r="E126" s="24">
        <v>767</v>
      </c>
      <c r="F126" s="24">
        <v>2000</v>
      </c>
      <c r="G126" s="24">
        <v>0</v>
      </c>
      <c r="H126" s="24">
        <v>0</v>
      </c>
      <c r="I126" s="24">
        <v>0</v>
      </c>
      <c r="J126" s="24">
        <f>SUM(E126:I126)</f>
        <v>2767</v>
      </c>
    </row>
    <row r="127" spans="1:10" ht="15.75" x14ac:dyDescent="0.25">
      <c r="A127" s="41"/>
      <c r="B127" s="42"/>
      <c r="C127" s="46"/>
      <c r="D127" s="9" t="s">
        <v>11</v>
      </c>
      <c r="E127" s="14">
        <v>767</v>
      </c>
      <c r="F127" s="14">
        <v>200</v>
      </c>
      <c r="G127" s="14">
        <v>0</v>
      </c>
      <c r="H127" s="14">
        <v>0</v>
      </c>
      <c r="I127" s="14">
        <v>0</v>
      </c>
      <c r="J127" s="24">
        <f>SUM(E127:I127)</f>
        <v>967</v>
      </c>
    </row>
    <row r="128" spans="1:10" ht="15.75" x14ac:dyDescent="0.25">
      <c r="A128" s="41"/>
      <c r="B128" s="42"/>
      <c r="C128" s="46"/>
      <c r="D128" s="9" t="s">
        <v>12</v>
      </c>
      <c r="E128" s="14">
        <v>0</v>
      </c>
      <c r="F128" s="14">
        <v>0</v>
      </c>
      <c r="G128" s="14">
        <v>0</v>
      </c>
      <c r="H128" s="14">
        <v>0</v>
      </c>
      <c r="I128" s="14">
        <v>0</v>
      </c>
      <c r="J128" s="24">
        <v>0</v>
      </c>
    </row>
    <row r="129" spans="1:10" ht="15.75" x14ac:dyDescent="0.25">
      <c r="A129" s="41"/>
      <c r="B129" s="42"/>
      <c r="C129" s="46"/>
      <c r="D129" s="9" t="s">
        <v>13</v>
      </c>
      <c r="E129" s="14">
        <v>0</v>
      </c>
      <c r="F129" s="14">
        <f>F29</f>
        <v>1800</v>
      </c>
      <c r="G129" s="14">
        <v>0</v>
      </c>
      <c r="H129" s="14">
        <v>0</v>
      </c>
      <c r="I129" s="14">
        <v>0</v>
      </c>
      <c r="J129" s="24">
        <f>SUM(E129:I129)</f>
        <v>1800</v>
      </c>
    </row>
    <row r="130" spans="1:10" ht="15.75" x14ac:dyDescent="0.25">
      <c r="A130" s="41"/>
      <c r="B130" s="42"/>
      <c r="C130" s="47"/>
      <c r="D130" s="9" t="s">
        <v>14</v>
      </c>
      <c r="E130" s="14">
        <v>0</v>
      </c>
      <c r="F130" s="14">
        <v>0</v>
      </c>
      <c r="G130" s="14">
        <v>0</v>
      </c>
      <c r="H130" s="14">
        <v>0</v>
      </c>
      <c r="I130" s="14">
        <v>0</v>
      </c>
      <c r="J130" s="24">
        <v>0</v>
      </c>
    </row>
    <row r="131" spans="1:10" ht="15.75" x14ac:dyDescent="0.25">
      <c r="A131" s="41"/>
      <c r="B131" s="42"/>
      <c r="C131" s="45" t="s">
        <v>38</v>
      </c>
      <c r="D131" s="23" t="s">
        <v>10</v>
      </c>
      <c r="E131" s="24">
        <v>3045.58</v>
      </c>
      <c r="F131" s="24">
        <f>SUM(F132:F135)</f>
        <v>303</v>
      </c>
      <c r="G131" s="24">
        <v>0</v>
      </c>
      <c r="H131" s="24">
        <v>0</v>
      </c>
      <c r="I131" s="24">
        <v>0</v>
      </c>
      <c r="J131" s="24">
        <f>SUM(E131:I131)</f>
        <v>3348.58</v>
      </c>
    </row>
    <row r="132" spans="1:10" ht="15.75" x14ac:dyDescent="0.25">
      <c r="A132" s="41"/>
      <c r="B132" s="42"/>
      <c r="C132" s="46"/>
      <c r="D132" s="9" t="s">
        <v>11</v>
      </c>
      <c r="E132" s="13">
        <v>3045.58</v>
      </c>
      <c r="F132" s="13">
        <f>SUM(F117)</f>
        <v>303</v>
      </c>
      <c r="G132" s="13">
        <v>0</v>
      </c>
      <c r="H132" s="13">
        <v>0</v>
      </c>
      <c r="I132" s="13">
        <v>0</v>
      </c>
      <c r="J132" s="24">
        <f>SUM(E132:I132)</f>
        <v>3348.58</v>
      </c>
    </row>
    <row r="133" spans="1:10" ht="15.75" x14ac:dyDescent="0.25">
      <c r="A133" s="41"/>
      <c r="B133" s="42"/>
      <c r="C133" s="46"/>
      <c r="D133" s="9" t="s">
        <v>12</v>
      </c>
      <c r="E133" s="13">
        <v>0</v>
      </c>
      <c r="F133" s="13">
        <v>0</v>
      </c>
      <c r="G133" s="13">
        <v>0</v>
      </c>
      <c r="H133" s="13">
        <v>0</v>
      </c>
      <c r="I133" s="13">
        <v>0</v>
      </c>
      <c r="J133" s="24">
        <v>0</v>
      </c>
    </row>
    <row r="134" spans="1:10" ht="15.75" x14ac:dyDescent="0.25">
      <c r="A134" s="41"/>
      <c r="B134" s="42"/>
      <c r="C134" s="46"/>
      <c r="D134" s="9" t="s">
        <v>13</v>
      </c>
      <c r="E134" s="13">
        <v>0</v>
      </c>
      <c r="F134" s="13">
        <v>0</v>
      </c>
      <c r="G134" s="13">
        <v>0</v>
      </c>
      <c r="H134" s="13">
        <v>0</v>
      </c>
      <c r="I134" s="13">
        <v>0</v>
      </c>
      <c r="J134" s="24">
        <v>0</v>
      </c>
    </row>
    <row r="135" spans="1:10" ht="15.75" x14ac:dyDescent="0.25">
      <c r="A135" s="41"/>
      <c r="B135" s="42"/>
      <c r="C135" s="47"/>
      <c r="D135" s="9" t="s">
        <v>14</v>
      </c>
      <c r="E135" s="13">
        <v>0</v>
      </c>
      <c r="F135" s="13">
        <v>0</v>
      </c>
      <c r="G135" s="13">
        <v>0</v>
      </c>
      <c r="H135" s="13">
        <v>0</v>
      </c>
      <c r="I135" s="13">
        <v>0</v>
      </c>
      <c r="J135" s="24">
        <v>0</v>
      </c>
    </row>
    <row r="136" spans="1:10" ht="15.75" x14ac:dyDescent="0.25">
      <c r="A136" s="41"/>
      <c r="B136" s="42"/>
      <c r="C136" s="50" t="s">
        <v>24</v>
      </c>
      <c r="D136" s="25" t="s">
        <v>10</v>
      </c>
      <c r="E136" s="26">
        <v>0</v>
      </c>
      <c r="F136" s="26">
        <f>SUM(F137:F140)</f>
        <v>1000</v>
      </c>
      <c r="G136" s="26">
        <v>0</v>
      </c>
      <c r="H136" s="26">
        <v>0</v>
      </c>
      <c r="I136" s="26">
        <v>0</v>
      </c>
      <c r="J136" s="24">
        <f>SUM(E136:I136)</f>
        <v>1000</v>
      </c>
    </row>
    <row r="137" spans="1:10" ht="15.75" x14ac:dyDescent="0.25">
      <c r="A137" s="41"/>
      <c r="B137" s="42"/>
      <c r="C137" s="51"/>
      <c r="D137" s="15" t="s">
        <v>11</v>
      </c>
      <c r="E137" s="16">
        <v>0</v>
      </c>
      <c r="F137" s="16">
        <v>100</v>
      </c>
      <c r="G137" s="16">
        <v>0</v>
      </c>
      <c r="H137" s="16">
        <v>0</v>
      </c>
      <c r="I137" s="16">
        <v>0</v>
      </c>
      <c r="J137" s="24">
        <f>SUM(E137:I137)</f>
        <v>100</v>
      </c>
    </row>
    <row r="138" spans="1:10" ht="15.75" x14ac:dyDescent="0.25">
      <c r="A138" s="41"/>
      <c r="B138" s="42"/>
      <c r="C138" s="51"/>
      <c r="D138" s="15" t="s">
        <v>12</v>
      </c>
      <c r="E138" s="16">
        <v>0</v>
      </c>
      <c r="F138" s="16">
        <v>0</v>
      </c>
      <c r="G138" s="16">
        <v>0</v>
      </c>
      <c r="H138" s="16">
        <v>0</v>
      </c>
      <c r="I138" s="16">
        <v>0</v>
      </c>
      <c r="J138" s="24">
        <v>0</v>
      </c>
    </row>
    <row r="139" spans="1:10" ht="15.75" x14ac:dyDescent="0.25">
      <c r="A139" s="41"/>
      <c r="B139" s="42"/>
      <c r="C139" s="51"/>
      <c r="D139" s="15" t="s">
        <v>13</v>
      </c>
      <c r="E139" s="16">
        <v>0</v>
      </c>
      <c r="F139" s="16">
        <v>900</v>
      </c>
      <c r="G139" s="16">
        <v>0</v>
      </c>
      <c r="H139" s="16">
        <v>0</v>
      </c>
      <c r="I139" s="16">
        <v>0</v>
      </c>
      <c r="J139" s="24">
        <f>SUM(E139:I139)</f>
        <v>900</v>
      </c>
    </row>
    <row r="140" spans="1:10" ht="15.75" x14ac:dyDescent="0.25">
      <c r="A140" s="41"/>
      <c r="B140" s="42"/>
      <c r="C140" s="52"/>
      <c r="D140" s="15" t="s">
        <v>14</v>
      </c>
      <c r="E140" s="16">
        <v>0</v>
      </c>
      <c r="F140" s="16">
        <v>0</v>
      </c>
      <c r="G140" s="16">
        <v>0</v>
      </c>
      <c r="H140" s="16">
        <v>0</v>
      </c>
      <c r="I140" s="16">
        <v>0</v>
      </c>
      <c r="J140" s="24">
        <v>0</v>
      </c>
    </row>
    <row r="141" spans="1:10" ht="15.75" x14ac:dyDescent="0.25">
      <c r="A141" s="41"/>
      <c r="B141" s="42"/>
      <c r="C141" s="45" t="s">
        <v>16</v>
      </c>
      <c r="D141" s="23" t="s">
        <v>10</v>
      </c>
      <c r="E141" s="24">
        <v>53982.7</v>
      </c>
      <c r="F141" s="24">
        <f>SUM(F142:F145)</f>
        <v>158533.6</v>
      </c>
      <c r="G141" s="24">
        <v>7500</v>
      </c>
      <c r="H141" s="24">
        <v>7500</v>
      </c>
      <c r="I141" s="24">
        <v>0</v>
      </c>
      <c r="J141" s="24">
        <f>SUM(E141:I141)</f>
        <v>227516.3</v>
      </c>
    </row>
    <row r="142" spans="1:10" ht="15.75" x14ac:dyDescent="0.25">
      <c r="A142" s="41"/>
      <c r="B142" s="42"/>
      <c r="C142" s="48"/>
      <c r="D142" s="9" t="s">
        <v>11</v>
      </c>
      <c r="E142" s="13">
        <v>17235.5</v>
      </c>
      <c r="F142" s="13">
        <v>31140.1</v>
      </c>
      <c r="G142" s="13">
        <v>7500</v>
      </c>
      <c r="H142" s="13">
        <v>7500</v>
      </c>
      <c r="I142" s="13">
        <v>0</v>
      </c>
      <c r="J142" s="24">
        <f>SUM(E142:I142)</f>
        <v>63375.6</v>
      </c>
    </row>
    <row r="143" spans="1:10" ht="15.75" x14ac:dyDescent="0.25">
      <c r="A143" s="41"/>
      <c r="B143" s="42"/>
      <c r="C143" s="48"/>
      <c r="D143" s="9" t="s">
        <v>12</v>
      </c>
      <c r="E143" s="13">
        <v>13823.1</v>
      </c>
      <c r="F143" s="13">
        <f>SUM(F123)</f>
        <v>13278.4</v>
      </c>
      <c r="G143" s="13">
        <v>0</v>
      </c>
      <c r="H143" s="13">
        <v>0</v>
      </c>
      <c r="I143" s="13">
        <v>0</v>
      </c>
      <c r="J143" s="24">
        <f>SUM(E143:I143)</f>
        <v>27101.5</v>
      </c>
    </row>
    <row r="144" spans="1:10" ht="15.75" x14ac:dyDescent="0.25">
      <c r="A144" s="41"/>
      <c r="B144" s="42"/>
      <c r="C144" s="48"/>
      <c r="D144" s="9" t="s">
        <v>13</v>
      </c>
      <c r="E144" s="13">
        <v>22924.1</v>
      </c>
      <c r="F144" s="13">
        <v>114115.1</v>
      </c>
      <c r="G144" s="13">
        <v>0</v>
      </c>
      <c r="H144" s="13">
        <v>0</v>
      </c>
      <c r="I144" s="13">
        <v>0</v>
      </c>
      <c r="J144" s="24">
        <f>SUM(E144:I144)</f>
        <v>137039.20000000001</v>
      </c>
    </row>
    <row r="145" spans="1:10" ht="15.75" x14ac:dyDescent="0.25">
      <c r="A145" s="43"/>
      <c r="B145" s="44"/>
      <c r="C145" s="49"/>
      <c r="D145" s="9" t="s">
        <v>14</v>
      </c>
      <c r="E145" s="13">
        <v>0</v>
      </c>
      <c r="F145" s="13">
        <v>0</v>
      </c>
      <c r="G145" s="13">
        <v>0</v>
      </c>
      <c r="H145" s="13">
        <v>0</v>
      </c>
      <c r="I145" s="13">
        <v>0</v>
      </c>
      <c r="J145" s="24">
        <v>0</v>
      </c>
    </row>
    <row r="146" spans="1:10" ht="15.75" x14ac:dyDescent="0.25">
      <c r="A146" s="56" t="s">
        <v>39</v>
      </c>
      <c r="B146" s="56"/>
      <c r="C146" s="56"/>
      <c r="D146" s="56"/>
      <c r="E146" s="56"/>
      <c r="F146" s="56"/>
      <c r="G146" s="56"/>
      <c r="H146" s="56"/>
      <c r="I146" s="56"/>
      <c r="J146" s="56"/>
    </row>
    <row r="147" spans="1:10" ht="15.75" x14ac:dyDescent="0.25">
      <c r="A147" s="56" t="s">
        <v>40</v>
      </c>
      <c r="B147" s="56"/>
      <c r="C147" s="56"/>
      <c r="D147" s="56"/>
      <c r="E147" s="56"/>
      <c r="F147" s="56"/>
      <c r="G147" s="56"/>
      <c r="H147" s="56"/>
      <c r="I147" s="56"/>
      <c r="J147" s="56"/>
    </row>
    <row r="148" spans="1:10" ht="15.75" x14ac:dyDescent="0.25">
      <c r="A148" s="56" t="s">
        <v>41</v>
      </c>
      <c r="B148" s="56"/>
      <c r="C148" s="56"/>
      <c r="D148" s="56"/>
      <c r="E148" s="56"/>
      <c r="F148" s="56"/>
      <c r="G148" s="56"/>
      <c r="H148" s="56"/>
      <c r="I148" s="56"/>
      <c r="J148" s="56"/>
    </row>
    <row r="149" spans="1:10" ht="15.75" x14ac:dyDescent="0.25">
      <c r="A149" s="56" t="s">
        <v>42</v>
      </c>
      <c r="B149" s="56"/>
      <c r="C149" s="56"/>
      <c r="D149" s="56"/>
      <c r="E149" s="56"/>
      <c r="F149" s="56"/>
      <c r="G149" s="56"/>
      <c r="H149" s="56"/>
      <c r="I149" s="56"/>
      <c r="J149" s="56"/>
    </row>
    <row r="150" spans="1:10" ht="15.75" x14ac:dyDescent="0.25">
      <c r="A150" s="57" t="s">
        <v>43</v>
      </c>
      <c r="B150" s="57"/>
      <c r="C150" s="57"/>
      <c r="D150" s="57"/>
      <c r="E150" s="57"/>
      <c r="F150" s="57"/>
      <c r="G150" s="57"/>
      <c r="H150" s="57"/>
      <c r="I150" s="57"/>
      <c r="J150" s="57"/>
    </row>
  </sheetData>
  <mergeCells count="63">
    <mergeCell ref="C46:C50"/>
    <mergeCell ref="A101:A105"/>
    <mergeCell ref="C41:C45"/>
    <mergeCell ref="C26:C30"/>
    <mergeCell ref="A66:A70"/>
    <mergeCell ref="B66:B70"/>
    <mergeCell ref="C66:C70"/>
    <mergeCell ref="C96:C100"/>
    <mergeCell ref="A71:A75"/>
    <mergeCell ref="A96:A100"/>
    <mergeCell ref="B96:B100"/>
    <mergeCell ref="C51:C55"/>
    <mergeCell ref="C61:C65"/>
    <mergeCell ref="C71:C75"/>
    <mergeCell ref="C76:C80"/>
    <mergeCell ref="C101:C105"/>
    <mergeCell ref="C16:C20"/>
    <mergeCell ref="C21:C25"/>
    <mergeCell ref="C31:C35"/>
    <mergeCell ref="H1:J1"/>
    <mergeCell ref="C3:C4"/>
    <mergeCell ref="A2:J2"/>
    <mergeCell ref="D3:D4"/>
    <mergeCell ref="E3:J3"/>
    <mergeCell ref="A3:A4"/>
    <mergeCell ref="B3:B4"/>
    <mergeCell ref="A6:A20"/>
    <mergeCell ref="B6:B20"/>
    <mergeCell ref="A21:A35"/>
    <mergeCell ref="C6:C10"/>
    <mergeCell ref="C11:C15"/>
    <mergeCell ref="B21:B35"/>
    <mergeCell ref="A146:J146"/>
    <mergeCell ref="A150:J150"/>
    <mergeCell ref="A147:J147"/>
    <mergeCell ref="A148:J148"/>
    <mergeCell ref="A149:J149"/>
    <mergeCell ref="B101:B105"/>
    <mergeCell ref="A121:B145"/>
    <mergeCell ref="C121:C125"/>
    <mergeCell ref="C126:C130"/>
    <mergeCell ref="C131:C135"/>
    <mergeCell ref="C141:C145"/>
    <mergeCell ref="C136:C140"/>
    <mergeCell ref="A116:A120"/>
    <mergeCell ref="B116:B120"/>
    <mergeCell ref="C116:C120"/>
    <mergeCell ref="B76:B95"/>
    <mergeCell ref="A76:A95"/>
    <mergeCell ref="C36:C40"/>
    <mergeCell ref="C56:C60"/>
    <mergeCell ref="A111:A115"/>
    <mergeCell ref="B111:B115"/>
    <mergeCell ref="C111:C115"/>
    <mergeCell ref="C91:C95"/>
    <mergeCell ref="B71:B75"/>
    <mergeCell ref="A106:A110"/>
    <mergeCell ref="B106:B110"/>
    <mergeCell ref="C106:C110"/>
    <mergeCell ref="C81:C85"/>
    <mergeCell ref="C86:C90"/>
    <mergeCell ref="A46:A65"/>
    <mergeCell ref="B46:B65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2024-10-14T08:19:02Z</cp:lastPrinted>
  <dcterms:created xsi:type="dcterms:W3CDTF">2024-08-19T06:57:47Z</dcterms:created>
  <dcterms:modified xsi:type="dcterms:W3CDTF">2024-10-14T08:30:57Z</dcterms:modified>
</cp:coreProperties>
</file>